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9100685\Desktop\Postępowania przetargowe\2025_969 Remont kotłów\"/>
    </mc:Choice>
  </mc:AlternateContent>
  <xr:revisionPtr revIDLastSave="0" documentId="8_{38F422DE-4010-4C44-8887-08D069C3D391}" xr6:coauthVersionLast="47" xr6:coauthVersionMax="47" xr10:uidLastSave="{00000000-0000-0000-0000-000000000000}"/>
  <bookViews>
    <workbookView xWindow="-120" yWindow="-120" windowWidth="29040" windowHeight="15720" xr2:uid="{76FA6054-04AA-4026-926D-44EEF52E62AB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26" i="1" l="1"/>
  <c r="F325" i="1"/>
  <c r="F324" i="1"/>
  <c r="F323" i="1"/>
  <c r="F322" i="1"/>
  <c r="F321" i="1"/>
  <c r="F320" i="1"/>
  <c r="F319" i="1"/>
  <c r="F318" i="1"/>
  <c r="F317" i="1"/>
  <c r="F316" i="1"/>
  <c r="F315" i="1"/>
  <c r="F314" i="1"/>
  <c r="F313" i="1"/>
  <c r="F312" i="1"/>
  <c r="F311" i="1"/>
  <c r="F310" i="1"/>
  <c r="F304" i="1"/>
  <c r="F303" i="1"/>
  <c r="F302" i="1"/>
  <c r="F301" i="1"/>
  <c r="F300" i="1"/>
  <c r="F299" i="1"/>
  <c r="F298" i="1"/>
  <c r="F297" i="1"/>
  <c r="F293" i="1"/>
  <c r="F292" i="1"/>
  <c r="F290" i="1"/>
  <c r="F289" i="1"/>
  <c r="F288" i="1"/>
  <c r="F287" i="1"/>
  <c r="F285" i="1"/>
  <c r="F284" i="1"/>
  <c r="F282" i="1"/>
  <c r="F281" i="1"/>
  <c r="F280" i="1"/>
  <c r="F279" i="1"/>
  <c r="F278" i="1"/>
  <c r="F277" i="1"/>
  <c r="F276" i="1"/>
  <c r="F271" i="1"/>
  <c r="F270" i="1"/>
  <c r="F269" i="1"/>
  <c r="F268" i="1"/>
  <c r="F267" i="1"/>
  <c r="F266" i="1"/>
  <c r="F265" i="1"/>
  <c r="F264" i="1"/>
  <c r="F263" i="1"/>
  <c r="F262" i="1"/>
  <c r="F261" i="1"/>
  <c r="F260" i="1"/>
  <c r="F258" i="1"/>
  <c r="F257" i="1"/>
  <c r="F256" i="1"/>
  <c r="F255" i="1"/>
  <c r="F254" i="1"/>
  <c r="F253" i="1"/>
  <c r="F252" i="1"/>
  <c r="F251" i="1"/>
  <c r="F250" i="1"/>
  <c r="F249" i="1"/>
  <c r="F248" i="1"/>
  <c r="F247" i="1"/>
  <c r="F242" i="1"/>
  <c r="F243" i="1" s="1"/>
  <c r="F238" i="1"/>
  <c r="F239" i="1" s="1"/>
  <c r="F234" i="1"/>
  <c r="F233" i="1"/>
  <c r="F232" i="1"/>
  <c r="F231" i="1"/>
  <c r="F230" i="1"/>
  <c r="F229" i="1"/>
  <c r="F225" i="1"/>
  <c r="F224" i="1"/>
  <c r="F223" i="1"/>
  <c r="F219" i="1"/>
  <c r="F220" i="1" s="1"/>
  <c r="F212" i="1"/>
  <c r="F211" i="1"/>
  <c r="F213" i="1" s="1"/>
  <c r="F207" i="1"/>
  <c r="F206" i="1"/>
  <c r="F205" i="1"/>
  <c r="F204" i="1"/>
  <c r="F203" i="1"/>
  <c r="F202" i="1"/>
  <c r="F201" i="1"/>
  <c r="F197" i="1"/>
  <c r="F196" i="1"/>
  <c r="F195" i="1"/>
  <c r="F194" i="1"/>
  <c r="F193" i="1"/>
  <c r="F192" i="1"/>
  <c r="F190" i="1"/>
  <c r="F189" i="1"/>
  <c r="F188" i="1"/>
  <c r="F186" i="1"/>
  <c r="F185" i="1"/>
  <c r="F183" i="1"/>
  <c r="F182" i="1"/>
  <c r="F181" i="1"/>
  <c r="F180" i="1"/>
  <c r="F179" i="1"/>
  <c r="F178" i="1"/>
  <c r="F177" i="1"/>
  <c r="F172" i="1"/>
  <c r="F171" i="1"/>
  <c r="F170" i="1"/>
  <c r="F169" i="1"/>
  <c r="F168" i="1"/>
  <c r="F166" i="1"/>
  <c r="F165" i="1"/>
  <c r="F164" i="1"/>
  <c r="F163" i="1"/>
  <c r="F162" i="1"/>
  <c r="F161" i="1"/>
  <c r="F159" i="1"/>
  <c r="F158" i="1"/>
  <c r="F157" i="1"/>
  <c r="F156" i="1"/>
  <c r="F155" i="1"/>
  <c r="F154" i="1"/>
  <c r="F153" i="1"/>
  <c r="F152" i="1"/>
  <c r="F151" i="1"/>
  <c r="F150" i="1"/>
  <c r="F149" i="1"/>
  <c r="F148" i="1"/>
  <c r="F146" i="1"/>
  <c r="F145" i="1"/>
  <c r="F144" i="1"/>
  <c r="F143" i="1"/>
  <c r="F142" i="1"/>
  <c r="F141" i="1"/>
  <c r="F140" i="1"/>
  <c r="F139" i="1"/>
  <c r="F138" i="1"/>
  <c r="F137" i="1"/>
  <c r="F136" i="1"/>
  <c r="F135" i="1"/>
  <c r="F134" i="1"/>
  <c r="F133" i="1"/>
  <c r="F132" i="1"/>
  <c r="F131" i="1"/>
  <c r="F129" i="1"/>
  <c r="F128" i="1"/>
  <c r="F127" i="1"/>
  <c r="F126" i="1"/>
  <c r="F125" i="1"/>
  <c r="F124" i="1"/>
  <c r="F123" i="1"/>
  <c r="F122" i="1"/>
  <c r="F121" i="1"/>
  <c r="F120" i="1"/>
  <c r="F119" i="1"/>
  <c r="F114" i="1"/>
  <c r="F113" i="1"/>
  <c r="F112" i="1"/>
  <c r="F111" i="1"/>
  <c r="F110" i="1"/>
  <c r="F109" i="1"/>
  <c r="F108" i="1"/>
  <c r="F107" i="1"/>
  <c r="F103" i="1"/>
  <c r="F102" i="1"/>
  <c r="F98" i="1"/>
  <c r="F97" i="1"/>
  <c r="F93" i="1"/>
  <c r="F92" i="1"/>
  <c r="F91" i="1"/>
  <c r="F90" i="1"/>
  <c r="F89" i="1"/>
  <c r="F88" i="1"/>
  <c r="F87" i="1"/>
  <c r="F86" i="1"/>
  <c r="F85" i="1"/>
  <c r="F81" i="1"/>
  <c r="F82" i="1" s="1"/>
  <c r="F77" i="1"/>
  <c r="F76" i="1"/>
  <c r="F75" i="1"/>
  <c r="F74" i="1"/>
  <c r="F73" i="1"/>
  <c r="F72" i="1"/>
  <c r="F71" i="1"/>
  <c r="F70" i="1"/>
  <c r="F66" i="1"/>
  <c r="F65" i="1"/>
  <c r="F64" i="1"/>
  <c r="F63" i="1"/>
  <c r="F62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6" i="1"/>
  <c r="F35" i="1"/>
  <c r="F34" i="1"/>
  <c r="F33" i="1"/>
  <c r="F32" i="1"/>
  <c r="F30" i="1"/>
  <c r="F29" i="1"/>
  <c r="F28" i="1"/>
  <c r="F27" i="1"/>
  <c r="F26" i="1"/>
  <c r="F25" i="1"/>
  <c r="F24" i="1"/>
  <c r="F23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104" i="1" l="1"/>
  <c r="F99" i="1"/>
  <c r="F327" i="1"/>
  <c r="D333" i="1" s="1"/>
  <c r="F333" i="1" s="1"/>
  <c r="F305" i="1"/>
  <c r="F294" i="1"/>
  <c r="F272" i="1"/>
  <c r="F235" i="1"/>
  <c r="F226" i="1"/>
  <c r="F208" i="1"/>
  <c r="F198" i="1"/>
  <c r="F173" i="1"/>
  <c r="F115" i="1"/>
  <c r="F94" i="1"/>
  <c r="F78" i="1"/>
  <c r="F67" i="1"/>
  <c r="F37" i="1"/>
  <c r="F20" i="1"/>
  <c r="D332" i="1" l="1"/>
  <c r="F332" i="1" s="1"/>
</calcChain>
</file>

<file path=xl/sharedStrings.xml><?xml version="1.0" encoding="utf-8"?>
<sst xmlns="http://schemas.openxmlformats.org/spreadsheetml/2006/main" count="825" uniqueCount="472">
  <si>
    <t>LP</t>
  </si>
  <si>
    <t xml:space="preserve">Opis </t>
  </si>
  <si>
    <t xml:space="preserve">Ilość </t>
  </si>
  <si>
    <t>Jednostka miary</t>
  </si>
  <si>
    <t xml:space="preserve">Cena jednostkowa </t>
  </si>
  <si>
    <t>Wartość</t>
  </si>
  <si>
    <t>Remont części ciśnieniowej kotła</t>
  </si>
  <si>
    <t>1.1</t>
  </si>
  <si>
    <t>Otwarcie, naprawa oraz zamkniecie włazów fi 500 wraz z wykonaniem oraz wymianą zatyczki z prefabrykatów z materiału żaroodpornego</t>
  </si>
  <si>
    <t>szt.</t>
  </si>
  <si>
    <t>1.2</t>
  </si>
  <si>
    <t>Otwarcie, naprawa oraz zamkniecie włazu remontowego 700x1000 wraz z wykonaniem oraz wymianą zatyczek z prefabrykatów z materiału żaroodpornego</t>
  </si>
  <si>
    <t>1.3</t>
  </si>
  <si>
    <t>Demontaż, naprawa oraz montaż kapturów izolacyjnych na włazach kotła</t>
  </si>
  <si>
    <t>1.4</t>
  </si>
  <si>
    <t>Montaż i demontaż rusztowań w komorze paleniskowej kotła do poziomu 26 m oraz przedłużenie rusztowania do poziomu 34m umożliwiającego wykonanie pomiarów grubości wężownic przegrzewacza grodziowego,</t>
  </si>
  <si>
    <t>kpl</t>
  </si>
  <si>
    <t>1.5</t>
  </si>
  <si>
    <t>Montaż i demontaż rusztowania do wykonania pomiarów diagnostycznych przegrzewaczy pary</t>
  </si>
  <si>
    <r>
      <t>m</t>
    </r>
    <r>
      <rPr>
        <vertAlign val="superscript"/>
        <sz val="11"/>
        <rFont val="Arial"/>
        <family val="2"/>
        <charset val="238"/>
      </rPr>
      <t>2</t>
    </r>
  </si>
  <si>
    <t>1.6</t>
  </si>
  <si>
    <t>Montaż i demontaż rusztowań na zewnątrz komory paleniskowej</t>
  </si>
  <si>
    <t>1.7</t>
  </si>
  <si>
    <t>Demontaż oraz montaż izolacji gr. 250 mm</t>
  </si>
  <si>
    <t>1.8</t>
  </si>
  <si>
    <t>Przegląd blach bandażowych na ścianach ekranowych bocznych komory paleniskowej zgodnie z pkt. 1.3.1.2.1.</t>
  </si>
  <si>
    <t>1.9</t>
  </si>
  <si>
    <t>Wymiana odcinka wężownicy lub rury wieszakowej f 31,8x4 mat. K-18 (16M) podgrzewacza wody</t>
  </si>
  <si>
    <t>1.10</t>
  </si>
  <si>
    <t>Gięcie kolana 180° z rury f 31,8x4 mat. K-18</t>
  </si>
  <si>
    <t>1.11</t>
  </si>
  <si>
    <t>Wymiana odcinka rury przegrzewacza pary o średnicy do 38 mm gat. mat. 15HM,10H2M</t>
  </si>
  <si>
    <t>1.12</t>
  </si>
  <si>
    <t xml:space="preserve">Demontaż oraz montaż panelu rur ekranowych (bez wykonania spoin) </t>
  </si>
  <si>
    <t>m2</t>
  </si>
  <si>
    <t>1.13</t>
  </si>
  <si>
    <t>Wykonanie spoiny na rurze ø 57 gat. 16M</t>
  </si>
  <si>
    <t>1.14</t>
  </si>
  <si>
    <t>Spawanie dwustronne płetwy rury ekranowej</t>
  </si>
  <si>
    <t>mb</t>
  </si>
  <si>
    <t>1.15</t>
  </si>
  <si>
    <t xml:space="preserve">Badania radiograficzne wykonanych spoin </t>
  </si>
  <si>
    <t>1.16</t>
  </si>
  <si>
    <t>Remont armatury przykotłowej</t>
  </si>
  <si>
    <t>2.1</t>
  </si>
  <si>
    <t>Prace na wodowskazie szczelinowym typu Klinger (wraz z dostawą i wymianą szkieł wodowskazowych)</t>
  </si>
  <si>
    <t>2.2</t>
  </si>
  <si>
    <t>Prace na zaworze DN 50</t>
  </si>
  <si>
    <t>2.3</t>
  </si>
  <si>
    <t>Regeneracja zaworów DN50</t>
  </si>
  <si>
    <t>2.4</t>
  </si>
  <si>
    <t>Prace na zaworze DN 25</t>
  </si>
  <si>
    <t>2.5</t>
  </si>
  <si>
    <t>Regeneracja zaworów DN 25</t>
  </si>
  <si>
    <t>2.6</t>
  </si>
  <si>
    <t>Prace na zaworze DN 15</t>
  </si>
  <si>
    <t>2.7</t>
  </si>
  <si>
    <t>Wymiana zaworu spawanego DN 50</t>
  </si>
  <si>
    <t>2.8</t>
  </si>
  <si>
    <t>Prace na zaworze regulacyjnym DN 50 typ Z1A-1E471P3   prod. POLNA wraz z dostawą części zamiennych</t>
  </si>
  <si>
    <t>2.9</t>
  </si>
  <si>
    <t>2.10</t>
  </si>
  <si>
    <t>Demontaż i montaż napędu elektrycznego do 15 KGM</t>
  </si>
  <si>
    <t>2.11</t>
  </si>
  <si>
    <t>Dostawa zaworu zaporowego DN z grzybem regulacyjnym DN 50, z końcówkami do spawania ø72xø54. Ciśnienie robocze - 162 bar, temperatura robocza 350°C, czynnik para- woda, przystosowany pod napęd typu NWA (bez napędu), typ kołnierza F14 Dp=140mm.</t>
  </si>
  <si>
    <t>2.12</t>
  </si>
  <si>
    <t>Demontaż i montaż nowego płaszcza z blachy ocynkowanej gr. 0,7 mm</t>
  </si>
  <si>
    <r>
      <t>m</t>
    </r>
    <r>
      <rPr>
        <vertAlign val="superscript"/>
        <sz val="10"/>
        <rFont val="Arial"/>
        <family val="2"/>
        <charset val="238"/>
      </rPr>
      <t>2</t>
    </r>
  </si>
  <si>
    <t>2.13</t>
  </si>
  <si>
    <t>Demontaż i montaż izolacji pod blachą</t>
  </si>
  <si>
    <t>2.14</t>
  </si>
  <si>
    <t>Badania radiograficzne wykonanych spoin</t>
  </si>
  <si>
    <t>3</t>
  </si>
  <si>
    <t>Remont palników rozpałkowych</t>
  </si>
  <si>
    <t>3.1</t>
  </si>
  <si>
    <t>Demontaż i montaż lanc palnikowych</t>
  </si>
  <si>
    <t>3.2</t>
  </si>
  <si>
    <t>Regeneracja lanc palników rozpałkowych</t>
  </si>
  <si>
    <t>3.3</t>
  </si>
  <si>
    <t>Oczyszczenie skrzyni palnika rozpałkowego z zalegającego popiołu</t>
  </si>
  <si>
    <t>3.4</t>
  </si>
  <si>
    <t>Dostawa i wymiana stabilizatorów płomienia na końcówce lancy mazutowej wg rys. 3-1470865 lub równoważne</t>
  </si>
  <si>
    <t>3.5</t>
  </si>
  <si>
    <t>Dostawa i wymiana stabilizatorów płomienia na końcówce lancy mazutowej wg rys. Sł 310/76,1/7,1 lub równoważne</t>
  </si>
  <si>
    <t>3.6</t>
  </si>
  <si>
    <t>Dostawa i wymiana dyszy rozpylacza PB-1 rys.4-14770873 lub równoważne</t>
  </si>
  <si>
    <t>3.7</t>
  </si>
  <si>
    <t>Dostawa i wymiana nakrętki rozpylacza PB-1 rys. 4-1470874 lub równoważne</t>
  </si>
  <si>
    <t>3.8</t>
  </si>
  <si>
    <t>Dostawa i wymiana dyszy rozpylacza PB-2 1000kg/h rys. ELW-4-002 lub równoważne</t>
  </si>
  <si>
    <t>3.9</t>
  </si>
  <si>
    <t>Dostawa i wymiana nakrętki dyszy PB-2 rys. ELW-4-03 lub równoważne</t>
  </si>
  <si>
    <t>3.10</t>
  </si>
  <si>
    <t>Dostawa i wymiana szybkozłącza szybkozłącza MPX16 wraz z adaptorem MNMG16 lub równoważne</t>
  </si>
  <si>
    <t>3.11</t>
  </si>
  <si>
    <t>Dostawa i wymianaszybkozłącza NPT DN2-2 G3/4” lub równoważne</t>
  </si>
  <si>
    <t>3.12</t>
  </si>
  <si>
    <t>Dostawa  wkładu do osadnika przewodowego prostego 822S DN15 FS400</t>
  </si>
  <si>
    <t>3.13</t>
  </si>
  <si>
    <t>Demontaż i montaż płaszcza z blachy</t>
  </si>
  <si>
    <t>3.14</t>
  </si>
  <si>
    <t>Demontaż i montaż izolacji po blachą</t>
  </si>
  <si>
    <t>3.15</t>
  </si>
  <si>
    <t>Konserwacja siłowników powietrza rdzeniowego</t>
  </si>
  <si>
    <t>3.16</t>
  </si>
  <si>
    <t>Przegląd i konserwacja wyłączników krańcowych</t>
  </si>
  <si>
    <t>3.17</t>
  </si>
  <si>
    <t>Przegląd i konserwacja elektrozaworów</t>
  </si>
  <si>
    <t>3.18</t>
  </si>
  <si>
    <t>Konserwacja skanerów płomienia i wzierników</t>
  </si>
  <si>
    <t>3.19</t>
  </si>
  <si>
    <t>Czyszczenie szafek i tablic sterowniczych</t>
  </si>
  <si>
    <t>3.20</t>
  </si>
  <si>
    <t>Ustawienie oraz sprawdzenie zapalarek</t>
  </si>
  <si>
    <t>3.21</t>
  </si>
  <si>
    <t>Próby funkcjonalne</t>
  </si>
  <si>
    <t>3.22</t>
  </si>
  <si>
    <t>Prace na zaworze zaporowym kołnierzowym DN 20</t>
  </si>
  <si>
    <t>3.23</t>
  </si>
  <si>
    <t>Prace na zaworze zaporowym kołnierzowym DN 15</t>
  </si>
  <si>
    <t>3.24</t>
  </si>
  <si>
    <t>Prace na zaworze regulacyjnym kołnierzowym DN 20</t>
  </si>
  <si>
    <t>3.25</t>
  </si>
  <si>
    <t>Prace na zaworze trójdrogowym DN 25</t>
  </si>
  <si>
    <t>3.26</t>
  </si>
  <si>
    <t>Prace na odwadniaczu pływakowym kołnierzowym DN 20</t>
  </si>
  <si>
    <t>3.27</t>
  </si>
  <si>
    <t>Dostawa i wymiana wkładu filtra mazutowego na węźle przykotłowym typu 21-50-0,32</t>
  </si>
  <si>
    <t xml:space="preserve"> Zasuwy szpilkowe</t>
  </si>
  <si>
    <t>4.1</t>
  </si>
  <si>
    <t>Otwarcie, naprawa, uszczelnienie i zamknięcie włazów podajnika węgla</t>
  </si>
  <si>
    <t>4.2</t>
  </si>
  <si>
    <t>Wykonanie oraz wymiana ramy zasuwy szpilkowej wg rysunku 3.6827.01-2d Rafako</t>
  </si>
  <si>
    <t>4.3</t>
  </si>
  <si>
    <t>Wykonanie i wymiana prętów zasuwy wg rys. 3.6827,01-14a</t>
  </si>
  <si>
    <t>4.4</t>
  </si>
  <si>
    <t>Naprawa wózka w zakresie wykonania i wymiany elementów: poz. 3, 5, 6, 8, 9, 10 wg rys. 3.6827.01-3 wraz z dostawą  i wymiaą łożysk nr 2308 (6 szt./wózek),</t>
  </si>
  <si>
    <t>4.5</t>
  </si>
  <si>
    <t>Czyszczenie zbiornika oleju</t>
  </si>
  <si>
    <t>4.6</t>
  </si>
  <si>
    <t>Przegląd siłowników hydraulicznych z wymianą uszczelnień</t>
  </si>
  <si>
    <t>4.7</t>
  </si>
  <si>
    <t xml:space="preserve">Dostawa oraz wymiana pomp olejowych typ PZ3- 6,3 A  </t>
  </si>
  <si>
    <t>4.8</t>
  </si>
  <si>
    <t>Odnowienie powłoki lakierniczej zasuw prętowych</t>
  </si>
  <si>
    <t>5</t>
  </si>
  <si>
    <t>Remont kruszarki żużla</t>
  </si>
  <si>
    <t>5.1</t>
  </si>
  <si>
    <t>6</t>
  </si>
  <si>
    <t xml:space="preserve">Remont odżużlacza oraz instalacji spłucznej </t>
  </si>
  <si>
    <t>6.1</t>
  </si>
  <si>
    <t>Odsunięcie i przysunięcie odżużlacza zgodnie z pkt. 1.3.7.1</t>
  </si>
  <si>
    <t>6.2</t>
  </si>
  <si>
    <t>Dostawa i wymiana rolek prowadzących zgodnie z pkt. 1.3.7.2</t>
  </si>
  <si>
    <t>6.3</t>
  </si>
  <si>
    <t>Demontaż oraz montaż łańcucha zgrzebłowego zgodnie z pkt. 1.3.7.3</t>
  </si>
  <si>
    <t>6.4</t>
  </si>
  <si>
    <t>Przegląd zespołu napędowego zgodnie z pkt. 1.3.7.4</t>
  </si>
  <si>
    <t>6.5</t>
  </si>
  <si>
    <t>Przegląd i naprawa zespołu napinającego zgodnie z pkt. 1.3.7.5</t>
  </si>
  <si>
    <t>6.6</t>
  </si>
  <si>
    <t>Przegląd i naprawa wanny odżużlacza zgodnie z pkt. 1.3.7.6.</t>
  </si>
  <si>
    <t>6.7</t>
  </si>
  <si>
    <t>Przegląd i naprawa instalacji smarowniczej zgodnie z pkt. 1.3.7.7</t>
  </si>
  <si>
    <t>6.8</t>
  </si>
  <si>
    <t>przegląd instalacji spłukiwania łańcucha zgodnie z pkt. 1.3.7.8</t>
  </si>
  <si>
    <t>6.9</t>
  </si>
  <si>
    <t>Wymiana instalacji spłucznej kotła OP430/K-2</t>
  </si>
  <si>
    <t>7</t>
  </si>
  <si>
    <t xml:space="preserve">Remont leja żużlowego </t>
  </si>
  <si>
    <t>7.1</t>
  </si>
  <si>
    <t>Dostawa oraz wymiana kształtki leja żużlowego</t>
  </si>
  <si>
    <t>7.2</t>
  </si>
  <si>
    <t>Naprawa dolnej części leja żużlowego w miejscu połączenia z uszczelnieniem wodnym, przez wymianę blachy gr. 8mm gat. S235 lub równoważne</t>
  </si>
  <si>
    <t>8</t>
  </si>
  <si>
    <t>Instalacja podawania pyłu kotła OP430/K-2</t>
  </si>
  <si>
    <t>8.1</t>
  </si>
  <si>
    <t>Prace na klapach odcinających na pyłoprzewodach na poz. 9m</t>
  </si>
  <si>
    <t>8.2</t>
  </si>
  <si>
    <t>Wykonanie i wymiana kryzy dławiącej poz. 2 wg rys. M1-36838 -16 szt.</t>
  </si>
  <si>
    <t>9</t>
  </si>
  <si>
    <t>Remont palników pyłowych</t>
  </si>
  <si>
    <t>9.1</t>
  </si>
  <si>
    <t>Wykonanie rusztowania do wymiany palników na zewnątrz kotła</t>
  </si>
  <si>
    <t>9.2</t>
  </si>
  <si>
    <t>Demontaż i montaż pyłoprzewodów</t>
  </si>
  <si>
    <t>9.3</t>
  </si>
  <si>
    <t>Demontaż i montaż palnika pyłowego</t>
  </si>
  <si>
    <t>9.4</t>
  </si>
  <si>
    <t>czyszczenie palnika z osadów żużla</t>
  </si>
  <si>
    <t>9.5</t>
  </si>
  <si>
    <t>Dostawa zębów  stabilizujących (poz. 27 rys. nr WRO13-30HHA-1001)</t>
  </si>
  <si>
    <t>9.6</t>
  </si>
  <si>
    <t>Dostawa wraz z wymianą  ceramicznego stożka koncentratora wraz z zatyczką (poz. 34 i 26 rys. nr WRO13-30HHA-1001)</t>
  </si>
  <si>
    <t>kpl.</t>
  </si>
  <si>
    <t>9.7</t>
  </si>
  <si>
    <t>Dostawa wraz z wymianą osłony ceramicznej uchwytu koncentratora pyłu (poz. 30 rys. nr WRO13-30HHA-1001)</t>
  </si>
  <si>
    <t>9.8</t>
  </si>
  <si>
    <t>Dostawa wraz z wymianą koncentratora pyłu wraz z uchwytem (poz. 33 i 32 rys. nr WRO13-30HHA-1001)</t>
  </si>
  <si>
    <t>Wentylatory</t>
  </si>
  <si>
    <t>10.1.  Wentylatory podmuchu WPPs 170/1,4 A+K (2WP-1,2 - 2 szt)</t>
  </si>
  <si>
    <t>10.1.1</t>
  </si>
  <si>
    <t>Demontaż osłon wraz z naprawą uszkodzeń oraz rozsprzęglenie silnika</t>
  </si>
  <si>
    <t>10.1.2</t>
  </si>
  <si>
    <t>Otwarcie, naprawa, uszczelnienie i zamknięcie włazu</t>
  </si>
  <si>
    <t>10.1.3</t>
  </si>
  <si>
    <t>Naprawa obudowy i wirnika wentylatora, oczyszczenie z zalegającego pyłu</t>
  </si>
  <si>
    <t>10.1.4</t>
  </si>
  <si>
    <t>Kontrola łożysk (czyszczenie, kwalifikacja, wymiana smaru)</t>
  </si>
  <si>
    <t>10.1.5</t>
  </si>
  <si>
    <t>Kontrola sprzęgła (demontaż, kwalifikacja, wymiana, montaż)</t>
  </si>
  <si>
    <t>10.1.6</t>
  </si>
  <si>
    <t>Wymiana łożyska zewnętrznego</t>
  </si>
  <si>
    <t>10.1.7</t>
  </si>
  <si>
    <t>Wymiana łożyska wewnętrznego</t>
  </si>
  <si>
    <t>10.1.8</t>
  </si>
  <si>
    <t>Remont aparatu kierowniczego wraz z regulacją i ustawieniem</t>
  </si>
  <si>
    <t>10.1.9</t>
  </si>
  <si>
    <t>Ustawienie silnika, centrowanie i zesprzęglenie, założenie osłon ochronnych</t>
  </si>
  <si>
    <t>10.1.10</t>
  </si>
  <si>
    <t>Laserowe osiowanie agregatu</t>
  </si>
  <si>
    <t>10.1.11</t>
  </si>
  <si>
    <t>Wyważenie wirnika wentylatora</t>
  </si>
  <si>
    <t>10.2. Wentylatory młynowy WPM 84/40 Ż+K i WPM87/2,3 Ż+K (2WM-1,2,3,4 - 4 szt.)</t>
  </si>
  <si>
    <t>10.2.1</t>
  </si>
  <si>
    <t>10.2.2</t>
  </si>
  <si>
    <t>10.2.3</t>
  </si>
  <si>
    <t>10.2.4</t>
  </si>
  <si>
    <t>Kontrola panewki łożysk (czyszczenie i kwalifikacja)</t>
  </si>
  <si>
    <t>10.2.5</t>
  </si>
  <si>
    <t>10.2.6</t>
  </si>
  <si>
    <t>Wymiana panewki łożyska ślizgowego</t>
  </si>
  <si>
    <t>10.2.7</t>
  </si>
  <si>
    <t>Regeneracja panewki</t>
  </si>
  <si>
    <t>10.2.8</t>
  </si>
  <si>
    <t xml:space="preserve">Remont układu. olejowego, czyszczenie chłodnicy, wymiana filtrów, próby funkcjonalne </t>
  </si>
  <si>
    <t>10.2.9</t>
  </si>
  <si>
    <t>10.2.10</t>
  </si>
  <si>
    <t>Remont klap gorącego powietrza wraz z regulacją i ustawieniem</t>
  </si>
  <si>
    <t>10.2.11</t>
  </si>
  <si>
    <t>Naprawa klap zimnego powietrza wraz z regulacją i ustawieniem</t>
  </si>
  <si>
    <t>10.2.12</t>
  </si>
  <si>
    <t>Pomiar geodezyjny poziomu wału wentylatora</t>
  </si>
  <si>
    <t>10.2.13</t>
  </si>
  <si>
    <t>Poziomowanie geodezyjne wału wentylatora</t>
  </si>
  <si>
    <t>10.2.14</t>
  </si>
  <si>
    <t>10.2.15</t>
  </si>
  <si>
    <t>10.2.16</t>
  </si>
  <si>
    <t>10.3. Wentylatory spalin WPWDs–160/1,4C A+K  (2WS-1,2 - 2 szt.)</t>
  </si>
  <si>
    <t>10.3.1</t>
  </si>
  <si>
    <t>10.3.2</t>
  </si>
  <si>
    <t>10.3.3</t>
  </si>
  <si>
    <t>10.3.4</t>
  </si>
  <si>
    <t>10.3.5</t>
  </si>
  <si>
    <t>10.3.6</t>
  </si>
  <si>
    <t>10.3.7</t>
  </si>
  <si>
    <t>10.3.8</t>
  </si>
  <si>
    <t>Naprawa aparatu kierowniczego wraz z regulacją i ustawieniem</t>
  </si>
  <si>
    <t>10.3.9</t>
  </si>
  <si>
    <t>10.3.10</t>
  </si>
  <si>
    <t>10.3.11</t>
  </si>
  <si>
    <t>10.3.12</t>
  </si>
  <si>
    <t>Ulepszenie silnika</t>
  </si>
  <si>
    <t>10.4. Wentylatory powietrza uszczelniającego HRV 28-315/M GR360  (2WX-1,2,3 - 3 szt)</t>
  </si>
  <si>
    <t>10.4.1</t>
  </si>
  <si>
    <t>Demontaż obudowy, rewizja wewnętrzna obudowy i układu wirującego, oczyszczenie z pyłu</t>
  </si>
  <si>
    <t>10.4.2</t>
  </si>
  <si>
    <t>10.4.3</t>
  </si>
  <si>
    <t>10.4.4</t>
  </si>
  <si>
    <t>Remont klapy zwrotnej</t>
  </si>
  <si>
    <t>10.4.5</t>
  </si>
  <si>
    <t>10.4.6</t>
  </si>
  <si>
    <t>Ustawienie silnika, centrowanie i zesprzęglenie oraz montaż osłon ochronnych</t>
  </si>
  <si>
    <t>10.5. Prace przygotowawcze i zakończeniowe</t>
  </si>
  <si>
    <t>10.5.1</t>
  </si>
  <si>
    <t>Ruch próbny urządzeń po remoncie</t>
  </si>
  <si>
    <t>10.5.2</t>
  </si>
  <si>
    <t>Montaż i demontaż koniecznych rusztowań</t>
  </si>
  <si>
    <t>10.5.3</t>
  </si>
  <si>
    <t>Demontaż  i montaż izolacji na powierzchniach płaskich (gr. 150mm) wraz z utylizacją</t>
  </si>
  <si>
    <t>10.5.4</t>
  </si>
  <si>
    <t>Zabezpieczenie antykorozyjne płaskich powierzchni</t>
  </si>
  <si>
    <t>10.5.5</t>
  </si>
  <si>
    <t>Wykonanie dokumentacji powykonawczej - sprawozdanie</t>
  </si>
  <si>
    <t>KANAŁY I KLAPY UKŁ. POWIETRZA I SPLAIN KOTŁA OP-430/K-2</t>
  </si>
  <si>
    <t>Prace przy kanałach powietrza i spalin</t>
  </si>
  <si>
    <t>11.1</t>
  </si>
  <si>
    <t>Montaż, demontaż rusztowania</t>
  </si>
  <si>
    <t>11.2</t>
  </si>
  <si>
    <t>Demontaż, naprawa, wymiana, montaż izolacji</t>
  </si>
  <si>
    <t>11.3</t>
  </si>
  <si>
    <t>Naprawa kanałów poprzez wstawienie łat i naprawę wzmocnień</t>
  </si>
  <si>
    <t>11.4</t>
  </si>
  <si>
    <t>Usunięcie nieszczelności na połączeniach kołnierzowych kanałów</t>
  </si>
  <si>
    <t>11.5</t>
  </si>
  <si>
    <t>Naprawa elementów mocujących kanały do konstrukcji</t>
  </si>
  <si>
    <t>11.6</t>
  </si>
  <si>
    <t xml:space="preserve">Usuniecie nieszczelności kompensatorów stalowych poprzez wykonanie nowych wstawek </t>
  </si>
  <si>
    <t>11.7</t>
  </si>
  <si>
    <t xml:space="preserve">Usunięcie nagromadzonego pyłu i osadów z kanałów spalin i powietrza </t>
  </si>
  <si>
    <t>m3</t>
  </si>
  <si>
    <t>Klapy odcinające / regulacyjne na kanałach zimnego powietrza</t>
  </si>
  <si>
    <t>11.8</t>
  </si>
  <si>
    <t>na ssaniu powietrza z otoczenia lub kotłowni; napęd elektryczny (3000x2100; 1-wałkowa)</t>
  </si>
  <si>
    <t>11.9</t>
  </si>
  <si>
    <t xml:space="preserve">za wentylatorami podmuchu; napęd elektryczny (f1000; 1-wałkowa) </t>
  </si>
  <si>
    <t>11.10</t>
  </si>
  <si>
    <t>Klapy odcinające / regulacyjne na kanałach gorącego powietrza</t>
  </si>
  <si>
    <t>11.11</t>
  </si>
  <si>
    <t>do regulacji ilości powietrza do dysz palnikowych; napęd elektryczny (920x750; 2-wałkowe)</t>
  </si>
  <si>
    <t>11.12</t>
  </si>
  <si>
    <t>do regulacji ilości powietrza do dysz OFA; napęd elektryczny (4 x 1145x700; 2-wałkowe/ 4 x 1335x 600; 2 wałkowe)</t>
  </si>
  <si>
    <t>11.13</t>
  </si>
  <si>
    <t>do palników rozruchowych (olejowych); napęd pneumatyczny (600x500; 2-wałkowa)</t>
  </si>
  <si>
    <t>Klapy odcinające / regulacyjne na kanałach spalin</t>
  </si>
  <si>
    <t>11.14</t>
  </si>
  <si>
    <t>przed elektrofiltrem; napęd elektryczny (4450x2400; 4-wałkowa)</t>
  </si>
  <si>
    <t>11.15</t>
  </si>
  <si>
    <t>za komorą paleniskową przed obrotowym podgrzewaczem powietrza – bypass; napęd elektryczny (4440x2460; 2-skrzydłowa)</t>
  </si>
  <si>
    <t>11.16</t>
  </si>
  <si>
    <t>przed reaktorem SCR; napęd elektryczny (4200x2400; 2-skrzydłowa)</t>
  </si>
  <si>
    <t>11.17</t>
  </si>
  <si>
    <t>za reaktorem SCR; napęd elektryczny (2900x2700; 3 wałkowa)</t>
  </si>
  <si>
    <t>11.18</t>
  </si>
  <si>
    <t>wylot z kotła sprzed podgrzewacza wody; napęd elektryczny (2900x1000; 1-wałkowa)</t>
  </si>
  <si>
    <t>11.19</t>
  </si>
  <si>
    <t xml:space="preserve">za wentylatorami spalin (kominowe); napęd elektryczny (1700x4100; 5-wałkowa) </t>
  </si>
  <si>
    <t>12. Remont obrotowych podgrzewaczy kotła K-2/OP-430 w EC Wrocław</t>
  </si>
  <si>
    <t>12.1</t>
  </si>
  <si>
    <t>Prace przygotowawcze</t>
  </si>
  <si>
    <t>12.2</t>
  </si>
  <si>
    <t xml:space="preserve">Kontrola / naprawa / wymiana uszczelnień wraz z dostawą </t>
  </si>
  <si>
    <t>12.3</t>
  </si>
  <si>
    <t>Kontrola / naprawa / wymiana elementów układu nadążnej regulacji uszczelnień</t>
  </si>
  <si>
    <t>12.4</t>
  </si>
  <si>
    <t>Kontrola / naprawa układu smarowania i chłodzenia łożysk</t>
  </si>
  <si>
    <t>12.5</t>
  </si>
  <si>
    <t>Kontrola / naprawa napędów OPP</t>
  </si>
  <si>
    <t>12.6</t>
  </si>
  <si>
    <t>Kontrola / naprawa obudowy OPP</t>
  </si>
  <si>
    <t xml:space="preserve">Dokumentacja powykonawcza </t>
  </si>
  <si>
    <t>13.1</t>
  </si>
  <si>
    <t>13.2</t>
  </si>
  <si>
    <t>Remont pompy 125KGM 100-U</t>
  </si>
  <si>
    <t>szt</t>
  </si>
  <si>
    <t>1</t>
  </si>
  <si>
    <t xml:space="preserve">Część ciśnieniowa kotła </t>
  </si>
  <si>
    <t>Przygotowanie kotła WP-120/KW-3 do rewizji UDT</t>
  </si>
  <si>
    <t>2</t>
  </si>
  <si>
    <t>Armatura kotła</t>
  </si>
  <si>
    <t>Remont zaworów bezpieczeństwa</t>
  </si>
  <si>
    <t>Remont armatury kołnierzowej DN 32</t>
  </si>
  <si>
    <t>Dostawa armatury kołnierzowej DN 32 PN40</t>
  </si>
  <si>
    <t xml:space="preserve">Remont palników rozpałkowych </t>
  </si>
  <si>
    <t>Demontaż i montaż palnika wraz z wymianą uszczelek</t>
  </si>
  <si>
    <t>Demontaż, czyszczenie i montaż dysz palników rozpałkowych</t>
  </si>
  <si>
    <t>Naprawa mocowania lancy palnika rozpałkowego</t>
  </si>
  <si>
    <t>Wykonanie i montaż płaszcza z blachy na rurociągach</t>
  </si>
  <si>
    <t>Demontaż i montaż izolacji z wełny mineralnej</t>
  </si>
  <si>
    <t>Wykonanie i dostawa palnika mazutowego wg rys. WKZ-06-00-00.</t>
  </si>
  <si>
    <t xml:space="preserve">Remont kruszarki żużla </t>
  </si>
  <si>
    <t>Remont kruszarki w zakresie pkt 1.3.2.5</t>
  </si>
  <si>
    <r>
      <rPr>
        <sz val="7"/>
        <rFont val="Times New Roman"/>
        <family val="1"/>
        <charset val="238"/>
      </rPr>
      <t xml:space="preserve"> </t>
    </r>
    <r>
      <rPr>
        <sz val="9"/>
        <rFont val="Arial"/>
        <family val="2"/>
        <charset val="238"/>
      </rPr>
      <t>Wykonanie oraz wymianę instalacji spłucznej wanny żużlowej w zakresie pkt.1.3.2.6</t>
    </r>
  </si>
  <si>
    <t>Wentylatory podmuchu WPWs – 120/1,8 A+K (WP-31/32 - 2szt.)</t>
  </si>
  <si>
    <t>6.1.1</t>
  </si>
  <si>
    <t>Demontaż osłon elementów wirujących, naprawa uszkodzeń, rozsprzęglenie silnika</t>
  </si>
  <si>
    <t>6.1.2</t>
  </si>
  <si>
    <t>6.1.3</t>
  </si>
  <si>
    <t>Naprawa obudowy wentylatora poprzez wstawienie łat</t>
  </si>
  <si>
    <t>6.1.4</t>
  </si>
  <si>
    <t>Kontrola łożyska (czyszczenie, kwalifikacja, wymiana smaru)</t>
  </si>
  <si>
    <t>6.1.5</t>
  </si>
  <si>
    <t>Przegląd /naprawa sprzęgła wraz z naprawą lub wymianą uszkodzonych elementów</t>
  </si>
  <si>
    <t>6.1.6</t>
  </si>
  <si>
    <t>6.1.7</t>
  </si>
  <si>
    <t>6.1.8</t>
  </si>
  <si>
    <t>6.1.9</t>
  </si>
  <si>
    <t>6.1.10</t>
  </si>
  <si>
    <t>6.1.11</t>
  </si>
  <si>
    <t>6.1.12</t>
  </si>
  <si>
    <t>Remont  silnika</t>
  </si>
  <si>
    <r>
      <t>Wentylatory spalin WPWDs – 120/1,8 A+K  (WS-31/32 - 2 szt.)</t>
    </r>
    <r>
      <rPr>
        <sz val="10"/>
        <rFont val="Arial"/>
        <family val="2"/>
        <charset val="238"/>
      </rPr>
      <t> </t>
    </r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</si>
  <si>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</si>
  <si>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</si>
  <si>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</si>
  <si>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</si>
  <si>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</si>
  <si>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</si>
  <si>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</si>
  <si>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</si>
  <si>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</si>
  <si>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</si>
  <si>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</si>
  <si>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</si>
  <si>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KANAŁY I KLAPY UKŁ. POWIETRZA I SPLAIN KOTŁA WP-120/KW-3</t>
  </si>
  <si>
    <t>7.1.1</t>
  </si>
  <si>
    <t>7.1.2</t>
  </si>
  <si>
    <t>7.1.3</t>
  </si>
  <si>
    <t>7.1.4</t>
  </si>
  <si>
    <t>7.1.5</t>
  </si>
  <si>
    <t>7.1.6</t>
  </si>
  <si>
    <t>7.1.7</t>
  </si>
  <si>
    <t>7.2.1</t>
  </si>
  <si>
    <t>za wentylatorami powietrza; napęd ręczny (1000x1500; 4-wałkowa)</t>
  </si>
  <si>
    <t>7.2.2</t>
  </si>
  <si>
    <t>pomiędzy obrotowymi podgrzewaczami powietrza; napęd ręczny (1000x1500; 4-wałkowa)</t>
  </si>
  <si>
    <t>7.3</t>
  </si>
  <si>
    <t>7.3.1</t>
  </si>
  <si>
    <t>do regulacji powietrza do skrzyń palników pyłowych; napęd elektryczny (820x400; 3-wałkowe)</t>
  </si>
  <si>
    <t>7.3.2</t>
  </si>
  <si>
    <t>do regulacji powietrza do dysz palnikowych; napęd elektryczny (600x600; 2-wałkowe)</t>
  </si>
  <si>
    <t>7.3.3</t>
  </si>
  <si>
    <t>do regulacji powietrza do dysz OFA – napęd elektryczny (600x600; 2-wałkowa),</t>
  </si>
  <si>
    <t>7.3.4</t>
  </si>
  <si>
    <t>regulacji temperatury powietrza do młynów; napęd elektryczny (500x500; 1-wałkowe)</t>
  </si>
  <si>
    <t>7.4</t>
  </si>
  <si>
    <t>7.4.1</t>
  </si>
  <si>
    <t>przed elektrofiltrem; napęd elektryczny (1600x2500; 4-wałkowa)</t>
  </si>
  <si>
    <t>7.4.2</t>
  </si>
  <si>
    <t>przed kominemi przed IMOS; napęd elektryczny 
(2780x2980; 2-wałkowa)</t>
  </si>
  <si>
    <t>OPP typu BD 19/1000 kotła WP 120/KW-3</t>
  </si>
  <si>
    <t>Kontrola / naprawa / wymiana uszczelnień</t>
  </si>
  <si>
    <t>8.3</t>
  </si>
  <si>
    <t>Kontrola / naprawa / wymiana elementów układu regulacji uszczelnień</t>
  </si>
  <si>
    <t>8.4</t>
  </si>
  <si>
    <t>Kontrola / naprawa układu smarowania</t>
  </si>
  <si>
    <t>8.5</t>
  </si>
  <si>
    <t>8.6</t>
  </si>
  <si>
    <t>8.7</t>
  </si>
  <si>
    <t>Kontrola / naprawa silnika</t>
  </si>
  <si>
    <t>8.8</t>
  </si>
  <si>
    <t>Wykaz prac w ramach OPCJI</t>
  </si>
  <si>
    <t xml:space="preserve">Wymianę zespołu elementów (poz.32, poz.60) oraz kolan szt. 2 (poz. 58) odcinka rurociągu pary świeżej kotła OP430/ K-2 </t>
  </si>
  <si>
    <t>Czyszczenie palnika z osadów żużla</t>
  </si>
  <si>
    <t>Dostawa wraz z wymianą ceramicznego stożka koncentratora wraz z zatyczką (poz. 34 i 26 rys. nr WRO13-30HHA-1001)</t>
  </si>
  <si>
    <t>Montaż oraz demontaż rusztowań na zewnątrz komory paleniskowej</t>
  </si>
  <si>
    <t>Naprawa kanału spalin/powietrza przez wymianę blach gr. 5mm, gat. ST3Sx</t>
  </si>
  <si>
    <t>1.17</t>
  </si>
  <si>
    <t>Prace wynikłe w trakcie prac remontowych rozliczane powykonawczo na podstawie dostępnych katalogów nakładu pracy i stawek roboczogodziny brutto.</t>
  </si>
  <si>
    <t>rbg</t>
  </si>
  <si>
    <t>Cena jednostkowa netto (PLN)</t>
  </si>
  <si>
    <t>Wartość netto (PLN)</t>
  </si>
  <si>
    <t>Łączna wartość prac wyszczególnionych w pkt. 1:</t>
  </si>
  <si>
    <t xml:space="preserve">TABELA I. REMONT KOTŁA OP430/K-2 - WYKAZ PRAC W RAMACH ZAKRESU PODSTAWOWEGO </t>
  </si>
  <si>
    <t xml:space="preserve">TABELA II. REMONT KOTŁA WP120/KW-3 - WYKAZ PRAC W RAMACH ZAKRESU PODSTAWOWEGO </t>
  </si>
  <si>
    <t>TABELA III. WYKAZ PRAC W RAMACH ZAKRESU OPCJONALNEGO - CENA OPCJI</t>
  </si>
  <si>
    <t>L.p.</t>
  </si>
  <si>
    <t>Opis</t>
  </si>
  <si>
    <t>Cena Oferty netto [PLN]</t>
  </si>
  <si>
    <t>Stawka podatku VAT</t>
  </si>
  <si>
    <t>Cena Oferty brutto [PLN]</t>
  </si>
  <si>
    <t>TABELA IV. Cena Oferty</t>
  </si>
  <si>
    <t>Łączna wartość prac wyszczególnionych w pkt. 2:</t>
  </si>
  <si>
    <t>Łączna wartość prac wyszczególnionych w pkt. 3:</t>
  </si>
  <si>
    <t>Łączna wartość prac wyszczególnionych w pkt. 4:</t>
  </si>
  <si>
    <t>Łączna wartość prac wyszczególnionych w pkt. 5:</t>
  </si>
  <si>
    <t>Łączna wartość prac wyszczególnionych w pkt. 6:</t>
  </si>
  <si>
    <t>Łączna wartość prac wyszczególnionych w pkt. 7:</t>
  </si>
  <si>
    <t>Łączna wartość prac wyszczególnionych w pkt. 8:</t>
  </si>
  <si>
    <t>Łączna wartość prac wyszczególnionych w pkt. 9:</t>
  </si>
  <si>
    <t>Łączna wartość prac wyszczególnionych w pkt. 10:</t>
  </si>
  <si>
    <t>Łączna wartość prac wyszczególnionych w pkt. 11:</t>
  </si>
  <si>
    <t>Łączna wartość prac wyszczególnionych w pkt. 12:</t>
  </si>
  <si>
    <t>Łączna wartość prac wyszczególnionych w pkt. 13:</t>
  </si>
  <si>
    <t>Cena Oferty za zakres podstawowy - wartość łączna pozycji z Tabeli I i Tabeli II</t>
  </si>
  <si>
    <t>Cena Oferty za zakres opcjonalny - wartość łączna pozycji z 
Tabeli III</t>
  </si>
  <si>
    <t>Łączna wartość prac wyszczególnionych w TABELI III:</t>
  </si>
  <si>
    <t>Wymiana elementu odcinka rurociągu pary świeżej kotła OP430/ K2 w EC Wrocław zgodnie z pkt 1.3.1.3</t>
  </si>
  <si>
    <t>Prace na zaworze regulacyjnym prod. WAKMET  DN50  PN250 typ:HCVA3-C-U-4-P-2-1-FO-4-15-1-5
 wraz z dostawą części zamiennych</t>
  </si>
  <si>
    <t>Remont zbiornika odmulin i spustów 1ZF1</t>
  </si>
  <si>
    <t>13. Remont zbiornika 1ZF-1 i pompy 1PE kotła K-2/OP-430 w EC Wrocław</t>
  </si>
  <si>
    <t xml:space="preserve">Całość dokumentu podlega obowiązkowi podpisania kwalifikowanym podpisem elektronicznym przez osobę lub osoby umocowane przez Wykonawcę.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</si>
</sst>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-* #,##0.00\ [$zł-415]_-;\-* #,##0.00\ [$zł-415]_-;_-* &quot;-&quot;??\ [$zł-415]_-;_-@_-"/>
  </numFmts>
  <fonts count="20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vertAlign val="superscript"/>
      <sz val="11"/>
      <name val="Arial"/>
      <family val="2"/>
      <charset val="238"/>
    </font>
    <font>
      <b/>
      <sz val="10"/>
      <name val="Aptos Narrow"/>
      <family val="2"/>
      <charset val="238"/>
      <scheme val="minor"/>
    </font>
    <font>
      <sz val="10"/>
      <name val="Aptos Narrow"/>
      <family val="2"/>
      <charset val="238"/>
      <scheme val="minor"/>
    </font>
    <font>
      <vertAlign val="superscript"/>
      <sz val="10"/>
      <name val="Arial"/>
      <family val="2"/>
      <charset val="238"/>
    </font>
    <font>
      <sz val="9"/>
      <name val="Arial"/>
      <family val="2"/>
      <charset val="238"/>
    </font>
    <font>
      <sz val="10"/>
      <name val="Calibri"/>
      <family val="2"/>
      <charset val="238"/>
    </font>
    <font>
      <sz val="7"/>
      <name val="Times New Roman"/>
      <family val="1"/>
      <charset val="238"/>
    </font>
    <font>
      <b/>
      <sz val="11"/>
      <name val="Arial"/>
      <family val="2"/>
      <charset val="238"/>
    </font>
    <font>
      <b/>
      <i/>
      <sz val="10"/>
      <color theme="0"/>
      <name val="Arial"/>
      <family val="2"/>
      <charset val="238"/>
    </font>
    <font>
      <b/>
      <sz val="12"/>
      <color theme="0"/>
      <name val="Aptos Narrow"/>
      <family val="2"/>
      <charset val="238"/>
      <scheme val="minor"/>
    </font>
    <font>
      <b/>
      <sz val="12"/>
      <color theme="1"/>
      <name val="Aptos Narrow"/>
      <family val="2"/>
      <charset val="238"/>
      <scheme val="minor"/>
    </font>
    <font>
      <b/>
      <sz val="12"/>
      <name val="Aptos Narrow"/>
      <family val="2"/>
      <charset val="238"/>
      <scheme val="minor"/>
    </font>
    <font>
      <sz val="12"/>
      <color theme="1"/>
      <name val="Aptos Narrow"/>
      <family val="2"/>
      <charset val="238"/>
      <scheme val="minor"/>
    </font>
    <font>
      <b/>
      <sz val="1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thin">
        <color indexed="64"/>
      </bottom>
      <diagonal/>
    </border>
    <border>
      <left style="medium">
        <color rgb="FFFF0000"/>
      </left>
      <right style="medium">
        <color rgb="FFFF0000"/>
      </right>
      <top style="thin">
        <color indexed="64"/>
      </top>
      <bottom style="medium">
        <color rgb="FFFF0000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54">
    <xf numFmtId="0" fontId="0" fillId="0" borderId="0" xfId="0"/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2" xfId="0" applyFont="1" applyFill="1" applyBorder="1" applyAlignment="1">
      <alignment vertical="center" wrapText="1"/>
    </xf>
    <xf numFmtId="0" fontId="3" fillId="3" borderId="3" xfId="0" applyFont="1" applyFill="1" applyBorder="1" applyAlignment="1">
      <alignment vertical="center" wrapText="1"/>
    </xf>
    <xf numFmtId="0" fontId="3" fillId="3" borderId="4" xfId="0" applyFont="1" applyFill="1" applyBorder="1" applyAlignment="1">
      <alignment vertical="center" wrapText="1"/>
    </xf>
    <xf numFmtId="49" fontId="4" fillId="0" borderId="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center" vertical="center"/>
    </xf>
    <xf numFmtId="4" fontId="4" fillId="0" borderId="5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center" vertical="center"/>
    </xf>
    <xf numFmtId="0" fontId="4" fillId="0" borderId="6" xfId="0" applyFont="1" applyBorder="1" applyAlignment="1">
      <alignment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justify" vertical="center" wrapText="1"/>
    </xf>
    <xf numFmtId="0" fontId="4" fillId="0" borderId="5" xfId="0" applyFont="1" applyBorder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3" fillId="4" borderId="2" xfId="0" applyFont="1" applyFill="1" applyBorder="1" applyAlignment="1">
      <alignment horizontal="justify" vertical="center"/>
    </xf>
    <xf numFmtId="0" fontId="4" fillId="0" borderId="5" xfId="0" applyFont="1" applyBorder="1" applyAlignment="1">
      <alignment horizontal="justify" vertical="center" wrapText="1"/>
    </xf>
    <xf numFmtId="0" fontId="4" fillId="0" borderId="6" xfId="0" applyFont="1" applyBorder="1" applyAlignment="1">
      <alignment horizontal="justify" vertical="center"/>
    </xf>
    <xf numFmtId="49" fontId="4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justify" vertical="center"/>
    </xf>
    <xf numFmtId="0" fontId="4" fillId="0" borderId="0" xfId="0" applyFont="1" applyAlignment="1">
      <alignment horizontal="center" vertical="center" wrapText="1"/>
    </xf>
    <xf numFmtId="4" fontId="4" fillId="0" borderId="0" xfId="0" applyNumberFormat="1" applyFont="1" applyAlignment="1">
      <alignment vertical="center"/>
    </xf>
    <xf numFmtId="49" fontId="3" fillId="4" borderId="2" xfId="0" applyNumberFormat="1" applyFont="1" applyFill="1" applyBorder="1" applyAlignment="1">
      <alignment horizontal="left" vertical="center"/>
    </xf>
    <xf numFmtId="0" fontId="3" fillId="4" borderId="3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3" fillId="4" borderId="9" xfId="0" applyFont="1" applyFill="1" applyBorder="1" applyAlignment="1">
      <alignment vertical="center" wrapText="1"/>
    </xf>
    <xf numFmtId="0" fontId="9" fillId="0" borderId="0" xfId="0" applyFont="1"/>
    <xf numFmtId="0" fontId="6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4" fontId="6" fillId="0" borderId="0" xfId="0" applyNumberFormat="1" applyFont="1" applyAlignment="1">
      <alignment horizontal="right" vertical="center" wrapText="1"/>
    </xf>
    <xf numFmtId="0" fontId="3" fillId="4" borderId="3" xfId="0" applyFont="1" applyFill="1" applyBorder="1" applyAlignment="1">
      <alignment horizontal="left" vertical="center"/>
    </xf>
    <xf numFmtId="0" fontId="3" fillId="4" borderId="4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right" vertical="center" wrapText="1"/>
    </xf>
    <xf numFmtId="0" fontId="3" fillId="4" borderId="9" xfId="0" applyFont="1" applyFill="1" applyBorder="1" applyAlignment="1">
      <alignment horizontal="right" vertical="center" wrapText="1"/>
    </xf>
    <xf numFmtId="4" fontId="4" fillId="0" borderId="5" xfId="0" applyNumberFormat="1" applyFont="1" applyBorder="1" applyAlignment="1">
      <alignment horizontal="right" vertical="center" wrapText="1"/>
    </xf>
    <xf numFmtId="4" fontId="4" fillId="0" borderId="6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10" xfId="0" applyNumberFormat="1" applyFont="1" applyBorder="1" applyAlignment="1">
      <alignment horizontal="right" vertical="center" wrapText="1"/>
    </xf>
    <xf numFmtId="4" fontId="4" fillId="0" borderId="11" xfId="0" applyNumberFormat="1" applyFont="1" applyBorder="1" applyAlignment="1">
      <alignment horizontal="right" vertical="center" wrapText="1"/>
    </xf>
    <xf numFmtId="0" fontId="3" fillId="4" borderId="4" xfId="0" applyFont="1" applyFill="1" applyBorder="1" applyAlignment="1">
      <alignment horizontal="left"/>
    </xf>
    <xf numFmtId="0" fontId="4" fillId="4" borderId="4" xfId="0" applyFont="1" applyFill="1" applyBorder="1"/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left"/>
    </xf>
    <xf numFmtId="0" fontId="4" fillId="0" borderId="4" xfId="0" applyFont="1" applyBorder="1"/>
    <xf numFmtId="4" fontId="3" fillId="0" borderId="4" xfId="0" applyNumberFormat="1" applyFont="1" applyBorder="1" applyAlignment="1">
      <alignment horizontal="right" vertical="center" wrapText="1"/>
    </xf>
    <xf numFmtId="49" fontId="3" fillId="4" borderId="2" xfId="0" applyNumberFormat="1" applyFont="1" applyFill="1" applyBorder="1" applyAlignment="1">
      <alignment horizontal="justify" vertical="center"/>
    </xf>
    <xf numFmtId="49" fontId="4" fillId="0" borderId="11" xfId="0" applyNumberFormat="1" applyFont="1" applyBorder="1" applyAlignment="1">
      <alignment horizontal="left" vertical="center"/>
    </xf>
    <xf numFmtId="0" fontId="4" fillId="0" borderId="11" xfId="0" applyFont="1" applyBorder="1" applyAlignment="1">
      <alignment horizontal="justify" vertical="center"/>
    </xf>
    <xf numFmtId="0" fontId="4" fillId="0" borderId="11" xfId="0" applyFont="1" applyBorder="1" applyAlignment="1">
      <alignment horizontal="center" vertical="center"/>
    </xf>
    <xf numFmtId="4" fontId="4" fillId="0" borderId="11" xfId="0" applyNumberFormat="1" applyFont="1" applyBorder="1" applyAlignment="1">
      <alignment vertical="center"/>
    </xf>
    <xf numFmtId="49" fontId="4" fillId="0" borderId="6" xfId="0" applyNumberFormat="1" applyFont="1" applyBorder="1" applyAlignment="1">
      <alignment horizontal="left" vertical="center"/>
    </xf>
    <xf numFmtId="0" fontId="10" fillId="0" borderId="6" xfId="0" applyFont="1" applyBorder="1" applyAlignment="1">
      <alignment horizontal="center" vertical="center" wrapText="1"/>
    </xf>
    <xf numFmtId="49" fontId="4" fillId="0" borderId="12" xfId="0" applyNumberFormat="1" applyFont="1" applyBorder="1" applyAlignment="1">
      <alignment horizontal="left" vertical="center"/>
    </xf>
    <xf numFmtId="49" fontId="4" fillId="0" borderId="13" xfId="0" applyNumberFormat="1" applyFont="1" applyBorder="1" applyAlignment="1">
      <alignment horizontal="left" vertical="center"/>
    </xf>
    <xf numFmtId="0" fontId="9" fillId="0" borderId="0" xfId="0" applyFont="1" applyAlignment="1">
      <alignment wrapText="1"/>
    </xf>
    <xf numFmtId="0" fontId="4" fillId="0" borderId="14" xfId="0" applyFont="1" applyBorder="1" applyAlignment="1">
      <alignment horizontal="center" vertical="center"/>
    </xf>
    <xf numFmtId="4" fontId="4" fillId="0" borderId="15" xfId="0" applyNumberFormat="1" applyFont="1" applyBorder="1" applyAlignment="1">
      <alignment vertical="center"/>
    </xf>
    <xf numFmtId="0" fontId="4" fillId="0" borderId="11" xfId="0" applyFont="1" applyBorder="1" applyAlignment="1">
      <alignment horizontal="justify" vertical="center" wrapText="1"/>
    </xf>
    <xf numFmtId="0" fontId="4" fillId="0" borderId="10" xfId="0" applyFont="1" applyBorder="1" applyAlignment="1">
      <alignment horizontal="center" vertical="center"/>
    </xf>
    <xf numFmtId="4" fontId="4" fillId="0" borderId="10" xfId="0" applyNumberFormat="1" applyFont="1" applyBorder="1" applyAlignment="1">
      <alignment vertical="center"/>
    </xf>
    <xf numFmtId="0" fontId="6" fillId="0" borderId="16" xfId="0" applyFont="1" applyBorder="1" applyAlignment="1">
      <alignment horizontal="center"/>
    </xf>
    <xf numFmtId="0" fontId="7" fillId="0" borderId="17" xfId="0" applyFont="1" applyBorder="1"/>
    <xf numFmtId="4" fontId="6" fillId="0" borderId="17" xfId="0" applyNumberFormat="1" applyFont="1" applyBorder="1" applyAlignment="1">
      <alignment horizontal="right" vertical="center" wrapText="1"/>
    </xf>
    <xf numFmtId="4" fontId="3" fillId="5" borderId="2" xfId="0" applyNumberFormat="1" applyFont="1" applyFill="1" applyBorder="1" applyAlignment="1">
      <alignment vertical="center"/>
    </xf>
    <xf numFmtId="0" fontId="3" fillId="5" borderId="4" xfId="0" applyFont="1" applyFill="1" applyBorder="1" applyAlignment="1">
      <alignment horizontal="left"/>
    </xf>
    <xf numFmtId="0" fontId="4" fillId="5" borderId="4" xfId="0" applyFont="1" applyFill="1" applyBorder="1"/>
    <xf numFmtId="0" fontId="4" fillId="5" borderId="9" xfId="0" applyFont="1" applyFill="1" applyBorder="1"/>
    <xf numFmtId="0" fontId="6" fillId="5" borderId="18" xfId="0" applyFont="1" applyFill="1" applyBorder="1" applyAlignment="1">
      <alignment vertical="center"/>
    </xf>
    <xf numFmtId="0" fontId="6" fillId="5" borderId="19" xfId="0" applyFont="1" applyFill="1" applyBorder="1" applyAlignment="1">
      <alignment vertical="center"/>
    </xf>
    <xf numFmtId="0" fontId="7" fillId="5" borderId="20" xfId="0" applyFont="1" applyFill="1" applyBorder="1" applyAlignment="1">
      <alignment horizontal="center" vertical="center" wrapText="1"/>
    </xf>
    <xf numFmtId="4" fontId="4" fillId="6" borderId="6" xfId="0" applyNumberFormat="1" applyFont="1" applyFill="1" applyBorder="1" applyAlignment="1" applyProtection="1">
      <alignment horizontal="right" vertical="center"/>
      <protection locked="0"/>
    </xf>
    <xf numFmtId="4" fontId="4" fillId="6" borderId="6" xfId="0" applyNumberFormat="1" applyFont="1" applyFill="1" applyBorder="1" applyAlignment="1" applyProtection="1">
      <alignment horizontal="right" vertical="center" wrapText="1"/>
      <protection locked="0"/>
    </xf>
    <xf numFmtId="0" fontId="3" fillId="5" borderId="21" xfId="0" applyFont="1" applyFill="1" applyBorder="1" applyAlignment="1">
      <alignment vertical="center"/>
    </xf>
    <xf numFmtId="0" fontId="3" fillId="5" borderId="22" xfId="0" applyFont="1" applyFill="1" applyBorder="1" applyAlignment="1">
      <alignment vertical="center"/>
    </xf>
    <xf numFmtId="0" fontId="4" fillId="5" borderId="23" xfId="0" applyFont="1" applyFill="1" applyBorder="1" applyAlignment="1">
      <alignment horizontal="center" vertical="center" wrapText="1"/>
    </xf>
    <xf numFmtId="0" fontId="3" fillId="5" borderId="22" xfId="0" applyFont="1" applyFill="1" applyBorder="1"/>
    <xf numFmtId="0" fontId="4" fillId="5" borderId="23" xfId="0" applyFont="1" applyFill="1" applyBorder="1" applyAlignment="1">
      <alignment horizontal="center" wrapText="1"/>
    </xf>
    <xf numFmtId="0" fontId="4" fillId="0" borderId="6" xfId="0" applyFont="1" applyBorder="1" applyAlignment="1">
      <alignment horizontal="center"/>
    </xf>
    <xf numFmtId="4" fontId="4" fillId="0" borderId="6" xfId="0" applyNumberFormat="1" applyFont="1" applyBorder="1" applyAlignment="1">
      <alignment horizontal="right" vertical="center"/>
    </xf>
    <xf numFmtId="0" fontId="3" fillId="0" borderId="21" xfId="0" applyFont="1" applyBorder="1" applyAlignment="1">
      <alignment vertical="center"/>
    </xf>
    <xf numFmtId="0" fontId="4" fillId="0" borderId="22" xfId="0" applyFont="1" applyBorder="1" applyAlignment="1">
      <alignment vertical="center"/>
    </xf>
    <xf numFmtId="0" fontId="4" fillId="0" borderId="22" xfId="0" applyFont="1" applyBorder="1" applyAlignment="1">
      <alignment horizontal="center" vertical="center"/>
    </xf>
    <xf numFmtId="0" fontId="4" fillId="0" borderId="23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4" fontId="4" fillId="6" borderId="10" xfId="0" applyNumberFormat="1" applyFont="1" applyFill="1" applyBorder="1" applyAlignment="1" applyProtection="1">
      <alignment horizontal="right" vertical="center"/>
      <protection locked="0"/>
    </xf>
    <xf numFmtId="4" fontId="4" fillId="0" borderId="10" xfId="0" applyNumberFormat="1" applyFont="1" applyBorder="1" applyAlignment="1">
      <alignment horizontal="right" vertical="center"/>
    </xf>
    <xf numFmtId="0" fontId="3" fillId="5" borderId="4" xfId="0" applyFont="1" applyFill="1" applyBorder="1" applyAlignment="1">
      <alignment horizontal="center" vertical="center" wrapText="1"/>
    </xf>
    <xf numFmtId="4" fontId="3" fillId="5" borderId="8" xfId="0" applyNumberFormat="1" applyFont="1" applyFill="1" applyBorder="1" applyAlignment="1">
      <alignment horizontal="right" vertical="center" wrapText="1"/>
    </xf>
    <xf numFmtId="0" fontId="4" fillId="0" borderId="0" xfId="0" applyFont="1" applyAlignment="1">
      <alignment vertical="center"/>
    </xf>
    <xf numFmtId="0" fontId="3" fillId="5" borderId="24" xfId="0" applyFont="1" applyFill="1" applyBorder="1" applyAlignment="1">
      <alignment horizontal="center"/>
    </xf>
    <xf numFmtId="0" fontId="4" fillId="5" borderId="10" xfId="0" applyFont="1" applyFill="1" applyBorder="1" applyAlignment="1">
      <alignment horizontal="center"/>
    </xf>
    <xf numFmtId="0" fontId="4" fillId="5" borderId="21" xfId="0" applyFont="1" applyFill="1" applyBorder="1" applyAlignment="1">
      <alignment wrapText="1"/>
    </xf>
    <xf numFmtId="0" fontId="4" fillId="5" borderId="22" xfId="0" applyFont="1" applyFill="1" applyBorder="1" applyAlignment="1">
      <alignment horizontal="center"/>
    </xf>
    <xf numFmtId="3" fontId="4" fillId="5" borderId="23" xfId="0" applyNumberFormat="1" applyFont="1" applyFill="1" applyBorder="1" applyAlignment="1">
      <alignment horizontal="right" vertical="center" wrapText="1"/>
    </xf>
    <xf numFmtId="0" fontId="4" fillId="0" borderId="22" xfId="0" applyFont="1" applyBorder="1" applyAlignment="1">
      <alignment wrapText="1"/>
    </xf>
    <xf numFmtId="4" fontId="4" fillId="6" borderId="6" xfId="0" applyNumberFormat="1" applyFont="1" applyFill="1" applyBorder="1" applyAlignment="1">
      <alignment horizontal="right"/>
    </xf>
    <xf numFmtId="0" fontId="4" fillId="0" borderId="23" xfId="0" applyFont="1" applyBorder="1" applyAlignment="1">
      <alignment wrapText="1"/>
    </xf>
    <xf numFmtId="4" fontId="4" fillId="5" borderId="22" xfId="0" applyNumberFormat="1" applyFont="1" applyFill="1" applyBorder="1" applyAlignment="1">
      <alignment horizontal="right"/>
    </xf>
    <xf numFmtId="4" fontId="4" fillId="5" borderId="23" xfId="0" applyNumberFormat="1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center"/>
    </xf>
    <xf numFmtId="0" fontId="4" fillId="0" borderId="10" xfId="0" applyFont="1" applyBorder="1" applyAlignment="1">
      <alignment horizontal="justify" vertical="center"/>
    </xf>
    <xf numFmtId="0" fontId="4" fillId="0" borderId="10" xfId="0" applyFont="1" applyBorder="1" applyAlignment="1">
      <alignment horizontal="center"/>
    </xf>
    <xf numFmtId="4" fontId="4" fillId="6" borderId="10" xfId="0" applyNumberFormat="1" applyFont="1" applyFill="1" applyBorder="1" applyAlignment="1">
      <alignment horizontal="right"/>
    </xf>
    <xf numFmtId="4" fontId="3" fillId="5" borderId="8" xfId="1" applyNumberFormat="1" applyFont="1" applyFill="1" applyBorder="1" applyAlignment="1">
      <alignment horizontal="right" vertical="center" wrapText="1"/>
    </xf>
    <xf numFmtId="0" fontId="3" fillId="5" borderId="3" xfId="0" applyFont="1" applyFill="1" applyBorder="1"/>
    <xf numFmtId="0" fontId="3" fillId="5" borderId="4" xfId="0" applyFont="1" applyFill="1" applyBorder="1"/>
    <xf numFmtId="3" fontId="4" fillId="5" borderId="9" xfId="0" applyNumberFormat="1" applyFont="1" applyFill="1" applyBorder="1" applyAlignment="1">
      <alignment horizontal="right" vertical="center" wrapText="1"/>
    </xf>
    <xf numFmtId="0" fontId="4" fillId="0" borderId="5" xfId="0" applyFont="1" applyBorder="1" applyAlignment="1">
      <alignment horizontal="center"/>
    </xf>
    <xf numFmtId="0" fontId="4" fillId="0" borderId="19" xfId="0" applyFont="1" applyBorder="1" applyAlignment="1">
      <alignment wrapText="1"/>
    </xf>
    <xf numFmtId="4" fontId="4" fillId="6" borderId="5" xfId="0" applyNumberFormat="1" applyFont="1" applyFill="1" applyBorder="1" applyAlignment="1">
      <alignment horizontal="right"/>
    </xf>
    <xf numFmtId="0" fontId="4" fillId="0" borderId="10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right"/>
    </xf>
    <xf numFmtId="0" fontId="4" fillId="0" borderId="25" xfId="0" applyFont="1" applyBorder="1" applyAlignment="1">
      <alignment wrapText="1"/>
    </xf>
    <xf numFmtId="4" fontId="4" fillId="0" borderId="10" xfId="0" applyNumberFormat="1" applyFont="1" applyBorder="1" applyAlignment="1">
      <alignment horizontal="right"/>
    </xf>
    <xf numFmtId="49" fontId="4" fillId="0" borderId="0" xfId="0" applyNumberFormat="1" applyFont="1" applyAlignment="1">
      <alignment horizontal="left" vertical="center" wrapText="1"/>
    </xf>
    <xf numFmtId="0" fontId="4" fillId="0" borderId="0" xfId="0" applyFont="1" applyAlignment="1">
      <alignment vertical="center" wrapText="1"/>
    </xf>
    <xf numFmtId="4" fontId="4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4" fillId="0" borderId="0" xfId="0" applyFont="1"/>
    <xf numFmtId="4" fontId="3" fillId="0" borderId="0" xfId="0" applyNumberFormat="1" applyFont="1" applyAlignment="1">
      <alignment horizontal="right" vertical="center" wrapText="1"/>
    </xf>
    <xf numFmtId="0" fontId="3" fillId="2" borderId="26" xfId="0" applyFont="1" applyFill="1" applyBorder="1" applyAlignment="1">
      <alignment horizontal="center" vertical="center" wrapText="1"/>
    </xf>
    <xf numFmtId="0" fontId="3" fillId="2" borderId="27" xfId="0" applyFont="1" applyFill="1" applyBorder="1" applyAlignment="1">
      <alignment horizontal="center" vertical="center" wrapText="1"/>
    </xf>
    <xf numFmtId="49" fontId="3" fillId="5" borderId="24" xfId="0" applyNumberFormat="1" applyFont="1" applyFill="1" applyBorder="1" applyAlignment="1">
      <alignment horizontal="justify" vertical="center"/>
    </xf>
    <xf numFmtId="49" fontId="4" fillId="0" borderId="5" xfId="0" applyNumberFormat="1" applyFont="1" applyBorder="1" applyAlignment="1">
      <alignment horizontal="justify" vertical="center"/>
    </xf>
    <xf numFmtId="4" fontId="4" fillId="0" borderId="14" xfId="0" applyNumberFormat="1" applyFont="1" applyBorder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/>
    <xf numFmtId="49" fontId="3" fillId="5" borderId="2" xfId="0" applyNumberFormat="1" applyFont="1" applyFill="1" applyBorder="1" applyAlignment="1">
      <alignment horizontal="justify" vertical="center"/>
    </xf>
    <xf numFmtId="4" fontId="4" fillId="0" borderId="5" xfId="0" applyNumberFormat="1" applyFont="1" applyBorder="1" applyAlignment="1">
      <alignment horizontal="right" vertical="center"/>
    </xf>
    <xf numFmtId="0" fontId="3" fillId="0" borderId="0" xfId="0" applyFont="1" applyAlignment="1">
      <alignment horizontal="left" vertical="center" wrapText="1"/>
    </xf>
    <xf numFmtId="0" fontId="4" fillId="0" borderId="0" xfId="0" applyFont="1" applyAlignment="1">
      <alignment horizontal="center" vertical="center"/>
    </xf>
    <xf numFmtId="0" fontId="3" fillId="5" borderId="3" xfId="0" applyFont="1" applyFill="1" applyBorder="1" applyAlignment="1">
      <alignment horizontal="left" vertical="center"/>
    </xf>
    <xf numFmtId="0" fontId="3" fillId="5" borderId="3" xfId="0" applyFont="1" applyFill="1" applyBorder="1" applyAlignment="1">
      <alignment vertical="center" wrapText="1"/>
    </xf>
    <xf numFmtId="0" fontId="3" fillId="5" borderId="4" xfId="0" applyFont="1" applyFill="1" applyBorder="1" applyAlignment="1">
      <alignment horizontal="right" vertical="center" wrapText="1"/>
    </xf>
    <xf numFmtId="0" fontId="3" fillId="5" borderId="9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horizontal="justify" vertical="center"/>
    </xf>
    <xf numFmtId="0" fontId="4" fillId="0" borderId="21" xfId="0" applyFont="1" applyBorder="1" applyAlignment="1">
      <alignment horizontal="center" vertical="center"/>
    </xf>
    <xf numFmtId="0" fontId="4" fillId="0" borderId="21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justify" vertical="center" wrapText="1"/>
    </xf>
    <xf numFmtId="0" fontId="4" fillId="0" borderId="29" xfId="0" applyFont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0" fontId="4" fillId="0" borderId="5" xfId="0" applyFont="1" applyBorder="1" applyAlignment="1">
      <alignment vertical="center"/>
    </xf>
    <xf numFmtId="0" fontId="3" fillId="4" borderId="2" xfId="0" applyFont="1" applyFill="1" applyBorder="1" applyAlignment="1">
      <alignment horizontal="center"/>
    </xf>
    <xf numFmtId="0" fontId="4" fillId="4" borderId="9" xfId="0" applyFont="1" applyFill="1" applyBorder="1"/>
    <xf numFmtId="0" fontId="3" fillId="0" borderId="30" xfId="0" applyFont="1" applyBorder="1" applyAlignment="1">
      <alignment horizontal="center"/>
    </xf>
    <xf numFmtId="0" fontId="3" fillId="0" borderId="31" xfId="0" applyFont="1" applyBorder="1" applyAlignment="1">
      <alignment horizontal="left"/>
    </xf>
    <xf numFmtId="0" fontId="4" fillId="0" borderId="31" xfId="0" applyFont="1" applyBorder="1"/>
    <xf numFmtId="0" fontId="4" fillId="0" borderId="32" xfId="0" applyFont="1" applyBorder="1"/>
    <xf numFmtId="0" fontId="4" fillId="0" borderId="5" xfId="0" applyFont="1" applyBorder="1" applyAlignment="1">
      <alignment horizontal="left" vertical="center"/>
    </xf>
    <xf numFmtId="4" fontId="4" fillId="0" borderId="5" xfId="0" applyNumberFormat="1" applyFont="1" applyBorder="1" applyAlignment="1" applyProtection="1">
      <alignment horizontal="right" vertical="center"/>
      <protection locked="0"/>
    </xf>
    <xf numFmtId="4" fontId="4" fillId="0" borderId="6" xfId="0" applyNumberFormat="1" applyFont="1" applyBorder="1" applyAlignment="1" applyProtection="1">
      <alignment horizontal="right" vertical="center"/>
      <protection locked="0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left"/>
    </xf>
    <xf numFmtId="4" fontId="4" fillId="0" borderId="22" xfId="0" applyNumberFormat="1" applyFont="1" applyBorder="1" applyAlignment="1">
      <alignment vertical="center"/>
    </xf>
    <xf numFmtId="4" fontId="4" fillId="0" borderId="23" xfId="0" applyNumberFormat="1" applyFont="1" applyBorder="1" applyAlignment="1">
      <alignment vertical="center"/>
    </xf>
    <xf numFmtId="0" fontId="4" fillId="0" borderId="6" xfId="0" applyFont="1" applyBorder="1" applyAlignment="1">
      <alignment horizontal="left" vertical="center"/>
    </xf>
    <xf numFmtId="4" fontId="4" fillId="0" borderId="10" xfId="0" applyNumberFormat="1" applyFont="1" applyBorder="1" applyAlignment="1" applyProtection="1">
      <alignment horizontal="right" vertical="center"/>
      <protection locked="0"/>
    </xf>
    <xf numFmtId="0" fontId="3" fillId="4" borderId="4" xfId="0" applyFont="1" applyFill="1" applyBorder="1"/>
    <xf numFmtId="0" fontId="3" fillId="4" borderId="2" xfId="0" applyFont="1" applyFill="1" applyBorder="1" applyAlignment="1">
      <alignment horizontal="center" vertical="center"/>
    </xf>
    <xf numFmtId="4" fontId="3" fillId="4" borderId="4" xfId="0" applyNumberFormat="1" applyFont="1" applyFill="1" applyBorder="1"/>
    <xf numFmtId="4" fontId="4" fillId="4" borderId="9" xfId="0" applyNumberFormat="1" applyFont="1" applyFill="1" applyBorder="1" applyAlignment="1">
      <alignment horizontal="right" vertical="center" wrapText="1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/>
    <xf numFmtId="0" fontId="4" fillId="0" borderId="19" xfId="0" applyFont="1" applyBorder="1" applyAlignment="1">
      <alignment horizontal="center"/>
    </xf>
    <xf numFmtId="4" fontId="4" fillId="0" borderId="19" xfId="0" applyNumberFormat="1" applyFont="1" applyBorder="1" applyAlignment="1">
      <alignment horizontal="center"/>
    </xf>
    <xf numFmtId="4" fontId="4" fillId="0" borderId="20" xfId="0" applyNumberFormat="1" applyFont="1" applyBorder="1" applyAlignment="1">
      <alignment horizontal="right" vertical="center" wrapText="1"/>
    </xf>
    <xf numFmtId="0" fontId="4" fillId="0" borderId="10" xfId="0" applyFont="1" applyBorder="1" applyAlignment="1">
      <alignment horizontal="left"/>
    </xf>
    <xf numFmtId="4" fontId="4" fillId="0" borderId="6" xfId="0" applyNumberFormat="1" applyFont="1" applyBorder="1" applyAlignment="1">
      <alignment horizontal="right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/>
    <xf numFmtId="0" fontId="4" fillId="0" borderId="22" xfId="0" applyFont="1" applyBorder="1" applyAlignment="1">
      <alignment horizontal="center"/>
    </xf>
    <xf numFmtId="4" fontId="4" fillId="0" borderId="22" xfId="0" applyNumberFormat="1" applyFont="1" applyBorder="1" applyAlignment="1">
      <alignment horizontal="right"/>
    </xf>
    <xf numFmtId="0" fontId="4" fillId="0" borderId="10" xfId="0" applyFont="1" applyBorder="1" applyAlignment="1">
      <alignment horizontal="left" vertical="center"/>
    </xf>
    <xf numFmtId="0" fontId="4" fillId="4" borderId="4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justify" vertical="center"/>
    </xf>
    <xf numFmtId="4" fontId="4" fillId="0" borderId="5" xfId="0" applyNumberFormat="1" applyFont="1" applyBorder="1"/>
    <xf numFmtId="0" fontId="4" fillId="0" borderId="6" xfId="0" applyFont="1" applyBorder="1" applyAlignment="1">
      <alignment horizontal="left"/>
    </xf>
    <xf numFmtId="4" fontId="4" fillId="0" borderId="6" xfId="0" applyNumberFormat="1" applyFont="1" applyBorder="1"/>
    <xf numFmtId="4" fontId="4" fillId="0" borderId="10" xfId="0" applyNumberFormat="1" applyFont="1" applyBorder="1"/>
    <xf numFmtId="4" fontId="12" fillId="0" borderId="0" xfId="0" applyNumberFormat="1" applyFont="1" applyAlignment="1">
      <alignment horizontal="center" wrapText="1"/>
    </xf>
    <xf numFmtId="49" fontId="4" fillId="2" borderId="2" xfId="0" applyNumberFormat="1" applyFont="1" applyFill="1" applyBorder="1" applyAlignment="1">
      <alignment vertical="center" wrapText="1"/>
    </xf>
    <xf numFmtId="0" fontId="4" fillId="2" borderId="9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4" fillId="2" borderId="3" xfId="0" applyFont="1" applyFill="1" applyBorder="1" applyAlignment="1">
      <alignment vertical="center" wrapText="1"/>
    </xf>
    <xf numFmtId="49" fontId="3" fillId="0" borderId="2" xfId="0" applyNumberFormat="1" applyFont="1" applyBorder="1" applyAlignment="1">
      <alignment horizontal="justify" vertical="center"/>
    </xf>
    <xf numFmtId="0" fontId="3" fillId="3" borderId="9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horizontal="justify" vertical="center"/>
    </xf>
    <xf numFmtId="0" fontId="3" fillId="5" borderId="4" xfId="0" applyFont="1" applyFill="1" applyBorder="1" applyAlignment="1">
      <alignment vertical="center" wrapText="1"/>
    </xf>
    <xf numFmtId="0" fontId="3" fillId="5" borderId="2" xfId="0" applyFont="1" applyFill="1" applyBorder="1" applyAlignment="1">
      <alignment vertical="center" wrapText="1"/>
    </xf>
    <xf numFmtId="0" fontId="17" fillId="0" borderId="6" xfId="0" applyFont="1" applyBorder="1" applyAlignment="1">
      <alignment horizontal="left" vertical="center"/>
    </xf>
    <xf numFmtId="44" fontId="17" fillId="0" borderId="6" xfId="0" applyNumberFormat="1" applyFont="1" applyBorder="1" applyAlignment="1">
      <alignment horizontal="center" vertical="center" wrapText="1"/>
    </xf>
    <xf numFmtId="44" fontId="15" fillId="0" borderId="35" xfId="1" applyFont="1" applyBorder="1" applyAlignment="1">
      <alignment horizontal="center" vertical="center" wrapText="1"/>
    </xf>
    <xf numFmtId="44" fontId="15" fillId="0" borderId="36" xfId="1" applyFont="1" applyBorder="1" applyAlignment="1">
      <alignment horizontal="center" vertical="center" wrapText="1"/>
    </xf>
    <xf numFmtId="0" fontId="0" fillId="0" borderId="0" xfId="0" applyAlignment="1"/>
    <xf numFmtId="4" fontId="6" fillId="5" borderId="8" xfId="0" applyNumberFormat="1" applyFont="1" applyFill="1" applyBorder="1" applyAlignment="1">
      <alignment horizontal="right" vertical="center" wrapText="1"/>
    </xf>
    <xf numFmtId="0" fontId="3" fillId="5" borderId="9" xfId="0" applyFont="1" applyFill="1" applyBorder="1" applyAlignment="1">
      <alignment vertical="center" wrapText="1"/>
    </xf>
    <xf numFmtId="4" fontId="18" fillId="5" borderId="8" xfId="0" applyNumberFormat="1" applyFont="1" applyFill="1" applyBorder="1" applyAlignment="1">
      <alignment horizontal="right" vertical="center" wrapText="1"/>
    </xf>
    <xf numFmtId="0" fontId="18" fillId="5" borderId="3" xfId="0" applyFont="1" applyFill="1" applyBorder="1" applyAlignment="1">
      <alignment horizontal="center"/>
    </xf>
    <xf numFmtId="0" fontId="15" fillId="4" borderId="6" xfId="0" applyFont="1" applyFill="1" applyBorder="1" applyAlignment="1">
      <alignment horizontal="center" vertical="center" wrapText="1"/>
    </xf>
    <xf numFmtId="164" fontId="15" fillId="4" borderId="6" xfId="1" applyNumberFormat="1" applyFont="1" applyFill="1" applyBorder="1" applyAlignment="1" applyProtection="1">
      <alignment horizontal="center" vertical="center" wrapText="1"/>
    </xf>
    <xf numFmtId="0" fontId="15" fillId="4" borderId="21" xfId="0" applyFont="1" applyFill="1" applyBorder="1" applyAlignment="1">
      <alignment horizontal="center" vertical="center" wrapText="1"/>
    </xf>
    <xf numFmtId="164" fontId="17" fillId="4" borderId="34" xfId="1" applyNumberFormat="1" applyFont="1" applyFill="1" applyBorder="1" applyAlignment="1" applyProtection="1">
      <alignment horizontal="center" vertical="center" wrapText="1"/>
    </xf>
    <xf numFmtId="9" fontId="17" fillId="6" borderId="21" xfId="2" applyFont="1" applyFill="1" applyBorder="1" applyAlignment="1">
      <alignment horizontal="center" vertical="center" wrapText="1"/>
    </xf>
    <xf numFmtId="49" fontId="4" fillId="0" borderId="14" xfId="0" applyNumberFormat="1" applyFont="1" applyBorder="1" applyAlignment="1">
      <alignment horizontal="justify" vertical="center"/>
    </xf>
    <xf numFmtId="0" fontId="4" fillId="0" borderId="14" xfId="0" applyFont="1" applyBorder="1" applyAlignment="1">
      <alignment horizontal="justify" vertical="center" wrapText="1"/>
    </xf>
    <xf numFmtId="4" fontId="3" fillId="5" borderId="9" xfId="1" applyNumberFormat="1" applyFont="1" applyFill="1" applyBorder="1" applyAlignment="1">
      <alignment horizontal="right" vertical="center" wrapText="1"/>
    </xf>
    <xf numFmtId="4" fontId="3" fillId="5" borderId="9" xfId="0" applyNumberFormat="1" applyFont="1" applyFill="1" applyBorder="1" applyAlignment="1">
      <alignment horizontal="right" vertical="center" wrapText="1"/>
    </xf>
    <xf numFmtId="4" fontId="3" fillId="5" borderId="9" xfId="0" applyNumberFormat="1" applyFont="1" applyFill="1" applyBorder="1" applyAlignment="1">
      <alignment horizontal="center" wrapText="1"/>
    </xf>
    <xf numFmtId="4" fontId="6" fillId="5" borderId="9" xfId="0" applyNumberFormat="1" applyFont="1" applyFill="1" applyBorder="1" applyAlignment="1">
      <alignment horizontal="right" vertical="center" wrapText="1"/>
    </xf>
    <xf numFmtId="4" fontId="12" fillId="5" borderId="9" xfId="0" applyNumberFormat="1" applyFont="1" applyFill="1" applyBorder="1" applyAlignment="1">
      <alignment horizontal="right" vertical="center" wrapText="1"/>
    </xf>
    <xf numFmtId="4" fontId="18" fillId="5" borderId="9" xfId="0" applyNumberFormat="1" applyFont="1" applyFill="1" applyBorder="1" applyAlignment="1">
      <alignment horizontal="right" vertical="center" wrapText="1"/>
    </xf>
    <xf numFmtId="0" fontId="14" fillId="8" borderId="21" xfId="0" applyFont="1" applyFill="1" applyBorder="1" applyAlignment="1">
      <alignment horizontal="left" vertical="center"/>
    </xf>
    <xf numFmtId="0" fontId="14" fillId="8" borderId="22" xfId="0" applyFont="1" applyFill="1" applyBorder="1" applyAlignment="1">
      <alignment horizontal="left" vertical="center"/>
    </xf>
    <xf numFmtId="0" fontId="14" fillId="8" borderId="33" xfId="0" applyFont="1" applyFill="1" applyBorder="1" applyAlignment="1">
      <alignment horizontal="left" vertical="center"/>
    </xf>
    <xf numFmtId="0" fontId="16" fillId="4" borderId="21" xfId="0" applyFont="1" applyFill="1" applyBorder="1" applyAlignment="1">
      <alignment horizontal="center" vertical="center" wrapText="1"/>
    </xf>
    <xf numFmtId="0" fontId="16" fillId="4" borderId="23" xfId="0" applyFont="1" applyFill="1" applyBorder="1" applyAlignment="1">
      <alignment horizontal="center" vertical="center" wrapText="1"/>
    </xf>
    <xf numFmtId="0" fontId="15" fillId="0" borderId="21" xfId="0" applyFont="1" applyBorder="1" applyAlignment="1">
      <alignment horizontal="left" vertical="center" wrapText="1"/>
    </xf>
    <xf numFmtId="0" fontId="15" fillId="0" borderId="23" xfId="0" applyFont="1" applyBorder="1" applyAlignment="1">
      <alignment horizontal="left" vertical="center" wrapText="1"/>
    </xf>
    <xf numFmtId="0" fontId="3" fillId="5" borderId="16" xfId="0" applyFont="1" applyFill="1" applyBorder="1" applyAlignment="1">
      <alignment horizontal="left" vertical="center" wrapText="1"/>
    </xf>
    <xf numFmtId="0" fontId="3" fillId="5" borderId="17" xfId="0" applyFont="1" applyFill="1" applyBorder="1" applyAlignment="1">
      <alignment horizontal="left" vertical="center" wrapText="1"/>
    </xf>
    <xf numFmtId="0" fontId="3" fillId="5" borderId="28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left" vertical="center" wrapText="1"/>
    </xf>
    <xf numFmtId="0" fontId="3" fillId="5" borderId="4" xfId="0" applyFont="1" applyFill="1" applyBorder="1" applyAlignment="1">
      <alignment horizontal="left" vertical="center" wrapText="1"/>
    </xf>
    <xf numFmtId="0" fontId="3" fillId="5" borderId="9" xfId="0" applyFont="1" applyFill="1" applyBorder="1" applyAlignment="1">
      <alignment horizontal="left" vertical="center" wrapText="1"/>
    </xf>
    <xf numFmtId="0" fontId="3" fillId="5" borderId="3" xfId="0" applyFont="1" applyFill="1" applyBorder="1" applyAlignment="1">
      <alignment horizontal="right"/>
    </xf>
    <xf numFmtId="0" fontId="3" fillId="5" borderId="4" xfId="0" applyFont="1" applyFill="1" applyBorder="1" applyAlignment="1">
      <alignment horizontal="right"/>
    </xf>
    <xf numFmtId="0" fontId="3" fillId="5" borderId="9" xfId="0" applyFont="1" applyFill="1" applyBorder="1" applyAlignment="1">
      <alignment horizontal="right"/>
    </xf>
    <xf numFmtId="0" fontId="3" fillId="5" borderId="3" xfId="0" applyFont="1" applyFill="1" applyBorder="1" applyAlignment="1">
      <alignment horizontal="right" vertical="center" wrapText="1"/>
    </xf>
    <xf numFmtId="0" fontId="3" fillId="5" borderId="4" xfId="0" applyFont="1" applyFill="1" applyBorder="1" applyAlignment="1">
      <alignment horizontal="right" vertical="center" wrapText="1"/>
    </xf>
    <xf numFmtId="0" fontId="3" fillId="5" borderId="9" xfId="0" applyFont="1" applyFill="1" applyBorder="1" applyAlignment="1">
      <alignment horizontal="right" vertical="center" wrapText="1"/>
    </xf>
    <xf numFmtId="0" fontId="14" fillId="8" borderId="23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justify" vertical="center" wrapText="1"/>
    </xf>
    <xf numFmtId="0" fontId="3" fillId="4" borderId="4" xfId="0" applyFont="1" applyFill="1" applyBorder="1" applyAlignment="1">
      <alignment horizontal="justify" vertical="center" wrapText="1"/>
    </xf>
    <xf numFmtId="0" fontId="3" fillId="4" borderId="9" xfId="0" applyFont="1" applyFill="1" applyBorder="1" applyAlignment="1">
      <alignment horizontal="justify" vertical="center" wrapText="1"/>
    </xf>
    <xf numFmtId="0" fontId="3" fillId="5" borderId="7" xfId="0" applyFont="1" applyFill="1" applyBorder="1" applyAlignment="1">
      <alignment horizontal="right"/>
    </xf>
    <xf numFmtId="0" fontId="13" fillId="7" borderId="1" xfId="0" applyFont="1" applyFill="1" applyBorder="1" applyAlignment="1">
      <alignment horizontal="left" vertical="center" wrapText="1"/>
    </xf>
    <xf numFmtId="0" fontId="19" fillId="9" borderId="16" xfId="0" applyFont="1" applyFill="1" applyBorder="1" applyAlignment="1">
      <alignment horizontal="center" wrapText="1"/>
    </xf>
    <xf numFmtId="0" fontId="19" fillId="9" borderId="17" xfId="0" applyFont="1" applyFill="1" applyBorder="1" applyAlignment="1">
      <alignment horizontal="center" wrapText="1"/>
    </xf>
    <xf numFmtId="0" fontId="19" fillId="9" borderId="28" xfId="0" applyFont="1" applyFill="1" applyBorder="1" applyAlignment="1">
      <alignment horizontal="center" wrapText="1"/>
    </xf>
    <xf numFmtId="0" fontId="19" fillId="9" borderId="37" xfId="0" applyFont="1" applyFill="1" applyBorder="1" applyAlignment="1">
      <alignment horizontal="center" wrapText="1"/>
    </xf>
    <xf numFmtId="0" fontId="19" fillId="9" borderId="1" xfId="0" applyFont="1" applyFill="1" applyBorder="1" applyAlignment="1">
      <alignment horizontal="center" wrapText="1"/>
    </xf>
    <xf numFmtId="0" fontId="19" fillId="9" borderId="38" xfId="0" applyFont="1" applyFill="1" applyBorder="1" applyAlignment="1">
      <alignment horizontal="center" wrapText="1"/>
    </xf>
  </cellXfs>
  <cellStyles count="3"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0EDE70-A499-4281-873C-20F8B46A2B40}">
  <dimension ref="A1:I336"/>
  <sheetViews>
    <sheetView tabSelected="1" topLeftCell="A320" workbookViewId="0">
      <selection activeCell="A335" sqref="A335:F336"/>
    </sheetView>
  </sheetViews>
  <sheetFormatPr defaultRowHeight="15" x14ac:dyDescent="0.25"/>
  <cols>
    <col min="1" max="1" width="6" customWidth="1"/>
    <col min="2" max="2" width="53.7109375" customWidth="1"/>
    <col min="4" max="4" width="15.5703125" bestFit="1" customWidth="1"/>
    <col min="5" max="5" width="12.140625" customWidth="1"/>
    <col min="6" max="6" width="15.7109375" bestFit="1" customWidth="1"/>
  </cols>
  <sheetData>
    <row r="1" spans="1:6" ht="31.5" customHeight="1" thickBot="1" x14ac:dyDescent="0.3">
      <c r="A1" s="247" t="s">
        <v>443</v>
      </c>
      <c r="B1" s="247"/>
      <c r="C1" s="247"/>
      <c r="D1" s="247"/>
      <c r="E1" s="247"/>
      <c r="F1" s="247"/>
    </row>
    <row r="2" spans="1:6" ht="51.75" thickBot="1" x14ac:dyDescent="0.3">
      <c r="A2" s="1" t="s">
        <v>0</v>
      </c>
      <c r="B2" s="2" t="s">
        <v>1</v>
      </c>
      <c r="C2" s="2" t="s">
        <v>2</v>
      </c>
      <c r="D2" s="2" t="s">
        <v>3</v>
      </c>
      <c r="E2" s="2" t="s">
        <v>440</v>
      </c>
      <c r="F2" s="3" t="s">
        <v>441</v>
      </c>
    </row>
    <row r="3" spans="1:6" ht="15.75" thickBot="1" x14ac:dyDescent="0.3">
      <c r="A3" s="198">
        <v>1</v>
      </c>
      <c r="B3" s="142" t="s">
        <v>6</v>
      </c>
      <c r="C3" s="199"/>
      <c r="D3" s="199"/>
      <c r="E3" s="207"/>
      <c r="F3" s="200"/>
    </row>
    <row r="4" spans="1:6" ht="38.25" x14ac:dyDescent="0.25">
      <c r="A4" s="6" t="s">
        <v>7</v>
      </c>
      <c r="B4" s="7" t="s">
        <v>8</v>
      </c>
      <c r="C4" s="8">
        <v>1</v>
      </c>
      <c r="D4" s="8" t="s">
        <v>9</v>
      </c>
      <c r="E4" s="9"/>
      <c r="F4" s="9">
        <f t="shared" ref="F4:F18" si="0">C4*E4</f>
        <v>0</v>
      </c>
    </row>
    <row r="5" spans="1:6" ht="38.25" x14ac:dyDescent="0.25">
      <c r="A5" s="6" t="s">
        <v>10</v>
      </c>
      <c r="B5" s="10" t="s">
        <v>11</v>
      </c>
      <c r="C5" s="11">
        <v>1</v>
      </c>
      <c r="D5" s="11" t="s">
        <v>9</v>
      </c>
      <c r="E5" s="9"/>
      <c r="F5" s="9">
        <f t="shared" si="0"/>
        <v>0</v>
      </c>
    </row>
    <row r="6" spans="1:6" ht="25.5" x14ac:dyDescent="0.25">
      <c r="A6" s="6" t="s">
        <v>12</v>
      </c>
      <c r="B6" s="10" t="s">
        <v>13</v>
      </c>
      <c r="C6" s="11">
        <v>16</v>
      </c>
      <c r="D6" s="11" t="s">
        <v>9</v>
      </c>
      <c r="E6" s="9"/>
      <c r="F6" s="9">
        <f t="shared" si="0"/>
        <v>0</v>
      </c>
    </row>
    <row r="7" spans="1:6" ht="51" x14ac:dyDescent="0.25">
      <c r="A7" s="6" t="s">
        <v>14</v>
      </c>
      <c r="B7" s="10" t="s">
        <v>15</v>
      </c>
      <c r="C7" s="11">
        <v>1</v>
      </c>
      <c r="D7" s="11" t="s">
        <v>16</v>
      </c>
      <c r="E7" s="9"/>
      <c r="F7" s="9">
        <f t="shared" si="0"/>
        <v>0</v>
      </c>
    </row>
    <row r="8" spans="1:6" ht="25.5" x14ac:dyDescent="0.25">
      <c r="A8" s="6" t="s">
        <v>17</v>
      </c>
      <c r="B8" s="12" t="s">
        <v>18</v>
      </c>
      <c r="C8" s="11">
        <v>200</v>
      </c>
      <c r="D8" s="11" t="s">
        <v>19</v>
      </c>
      <c r="E8" s="9"/>
      <c r="F8" s="9">
        <f>C8*E8</f>
        <v>0</v>
      </c>
    </row>
    <row r="9" spans="1:6" ht="25.5" x14ac:dyDescent="0.25">
      <c r="A9" s="6" t="s">
        <v>20</v>
      </c>
      <c r="B9" s="12" t="s">
        <v>21</v>
      </c>
      <c r="C9" s="13">
        <v>120</v>
      </c>
      <c r="D9" s="13" t="s">
        <v>19</v>
      </c>
      <c r="E9" s="9"/>
      <c r="F9" s="9">
        <f t="shared" si="0"/>
        <v>0</v>
      </c>
    </row>
    <row r="10" spans="1:6" ht="16.5" x14ac:dyDescent="0.25">
      <c r="A10" s="6" t="s">
        <v>22</v>
      </c>
      <c r="B10" s="12" t="s">
        <v>23</v>
      </c>
      <c r="C10" s="13">
        <v>200</v>
      </c>
      <c r="D10" s="13" t="s">
        <v>19</v>
      </c>
      <c r="E10" s="9"/>
      <c r="F10" s="9">
        <f t="shared" si="0"/>
        <v>0</v>
      </c>
    </row>
    <row r="11" spans="1:6" ht="25.5" x14ac:dyDescent="0.25">
      <c r="A11" s="6" t="s">
        <v>24</v>
      </c>
      <c r="B11" s="12" t="s">
        <v>25</v>
      </c>
      <c r="C11" s="13">
        <v>1</v>
      </c>
      <c r="D11" s="13" t="s">
        <v>16</v>
      </c>
      <c r="E11" s="9"/>
      <c r="F11" s="9">
        <f t="shared" si="0"/>
        <v>0</v>
      </c>
    </row>
    <row r="12" spans="1:6" ht="25.5" x14ac:dyDescent="0.25">
      <c r="A12" s="6" t="s">
        <v>26</v>
      </c>
      <c r="B12" s="12" t="s">
        <v>27</v>
      </c>
      <c r="C12" s="11">
        <v>10</v>
      </c>
      <c r="D12" s="11" t="s">
        <v>9</v>
      </c>
      <c r="E12" s="9"/>
      <c r="F12" s="9">
        <f t="shared" si="0"/>
        <v>0</v>
      </c>
    </row>
    <row r="13" spans="1:6" x14ac:dyDescent="0.25">
      <c r="A13" s="6" t="s">
        <v>28</v>
      </c>
      <c r="B13" s="12" t="s">
        <v>29</v>
      </c>
      <c r="C13" s="11">
        <v>10</v>
      </c>
      <c r="D13" s="11" t="s">
        <v>9</v>
      </c>
      <c r="E13" s="9"/>
      <c r="F13" s="9">
        <f t="shared" si="0"/>
        <v>0</v>
      </c>
    </row>
    <row r="14" spans="1:6" ht="25.5" x14ac:dyDescent="0.25">
      <c r="A14" s="6" t="s">
        <v>30</v>
      </c>
      <c r="B14" s="14" t="s">
        <v>31</v>
      </c>
      <c r="C14" s="11">
        <v>20</v>
      </c>
      <c r="D14" s="11" t="s">
        <v>9</v>
      </c>
      <c r="E14" s="9"/>
      <c r="F14" s="9">
        <f>C14*E14</f>
        <v>0</v>
      </c>
    </row>
    <row r="15" spans="1:6" ht="25.5" x14ac:dyDescent="0.25">
      <c r="A15" s="6" t="s">
        <v>32</v>
      </c>
      <c r="B15" s="12" t="s">
        <v>33</v>
      </c>
      <c r="C15" s="13">
        <v>5</v>
      </c>
      <c r="D15" s="13" t="s">
        <v>34</v>
      </c>
      <c r="E15" s="9"/>
      <c r="F15" s="9">
        <f t="shared" ref="F15:F17" si="1">C15*E15</f>
        <v>0</v>
      </c>
    </row>
    <row r="16" spans="1:6" x14ac:dyDescent="0.25">
      <c r="A16" s="6" t="s">
        <v>35</v>
      </c>
      <c r="B16" s="12" t="s">
        <v>36</v>
      </c>
      <c r="C16" s="13">
        <v>60</v>
      </c>
      <c r="D16" s="13" t="s">
        <v>9</v>
      </c>
      <c r="E16" s="9"/>
      <c r="F16" s="9">
        <f t="shared" si="1"/>
        <v>0</v>
      </c>
    </row>
    <row r="17" spans="1:9" x14ac:dyDescent="0.25">
      <c r="A17" s="6" t="s">
        <v>37</v>
      </c>
      <c r="B17" s="12" t="s">
        <v>38</v>
      </c>
      <c r="C17" s="13">
        <v>50</v>
      </c>
      <c r="D17" s="13" t="s">
        <v>39</v>
      </c>
      <c r="E17" s="9"/>
      <c r="F17" s="9">
        <f t="shared" si="1"/>
        <v>0</v>
      </c>
    </row>
    <row r="18" spans="1:9" x14ac:dyDescent="0.25">
      <c r="A18" s="6" t="s">
        <v>40</v>
      </c>
      <c r="B18" s="14" t="s">
        <v>41</v>
      </c>
      <c r="C18" s="11">
        <v>180</v>
      </c>
      <c r="D18" s="11" t="s">
        <v>9</v>
      </c>
      <c r="E18" s="9"/>
      <c r="F18" s="9">
        <f t="shared" si="0"/>
        <v>0</v>
      </c>
    </row>
    <row r="19" spans="1:9" ht="26.25" thickBot="1" x14ac:dyDescent="0.3">
      <c r="A19" s="6" t="s">
        <v>42</v>
      </c>
      <c r="B19" s="15" t="s">
        <v>467</v>
      </c>
      <c r="C19" s="16">
        <v>1</v>
      </c>
      <c r="D19" s="16" t="s">
        <v>16</v>
      </c>
      <c r="E19" s="9"/>
      <c r="F19" s="9">
        <f>C19*E19</f>
        <v>0</v>
      </c>
    </row>
    <row r="20" spans="1:9" ht="15.75" thickBot="1" x14ac:dyDescent="0.3">
      <c r="A20" s="209"/>
      <c r="B20" s="237" t="s">
        <v>442</v>
      </c>
      <c r="C20" s="237"/>
      <c r="D20" s="237"/>
      <c r="E20" s="246"/>
      <c r="F20" s="208">
        <f>SUM(F4:F19)</f>
        <v>0</v>
      </c>
    </row>
    <row r="21" spans="1:9" ht="15.75" thickBot="1" x14ac:dyDescent="0.3">
      <c r="A21" s="17"/>
      <c r="B21" s="18"/>
      <c r="C21" s="19"/>
      <c r="D21" s="19"/>
      <c r="E21" s="20"/>
      <c r="F21" s="20"/>
    </row>
    <row r="22" spans="1:9" ht="15.75" thickBot="1" x14ac:dyDescent="0.3">
      <c r="A22" s="21">
        <v>2</v>
      </c>
      <c r="B22" s="29" t="s">
        <v>43</v>
      </c>
      <c r="C22" s="30"/>
      <c r="D22" s="30"/>
      <c r="E22" s="30"/>
      <c r="F22" s="31"/>
    </row>
    <row r="23" spans="1:9" ht="25.5" x14ac:dyDescent="0.25">
      <c r="A23" s="6" t="s">
        <v>44</v>
      </c>
      <c r="B23" s="22" t="s">
        <v>45</v>
      </c>
      <c r="C23" s="8">
        <v>2</v>
      </c>
      <c r="D23" s="8" t="s">
        <v>16</v>
      </c>
      <c r="E23" s="9"/>
      <c r="F23" s="9">
        <f>C23*E23</f>
        <v>0</v>
      </c>
    </row>
    <row r="24" spans="1:9" x14ac:dyDescent="0.25">
      <c r="A24" s="6" t="s">
        <v>46</v>
      </c>
      <c r="B24" s="23" t="s">
        <v>47</v>
      </c>
      <c r="C24" s="11">
        <v>40</v>
      </c>
      <c r="D24" s="11" t="s">
        <v>9</v>
      </c>
      <c r="E24" s="9"/>
      <c r="F24" s="9">
        <f t="shared" ref="F24:F36" si="2">C24*E24</f>
        <v>0</v>
      </c>
    </row>
    <row r="25" spans="1:9" x14ac:dyDescent="0.25">
      <c r="A25" s="6" t="s">
        <v>48</v>
      </c>
      <c r="B25" s="23" t="s">
        <v>49</v>
      </c>
      <c r="C25" s="13">
        <v>40</v>
      </c>
      <c r="D25" s="11" t="s">
        <v>9</v>
      </c>
      <c r="E25" s="9"/>
      <c r="F25" s="9">
        <f t="shared" si="2"/>
        <v>0</v>
      </c>
    </row>
    <row r="26" spans="1:9" x14ac:dyDescent="0.25">
      <c r="A26" s="6" t="s">
        <v>50</v>
      </c>
      <c r="B26" s="23" t="s">
        <v>51</v>
      </c>
      <c r="C26" s="13">
        <v>55</v>
      </c>
      <c r="D26" s="11" t="s">
        <v>9</v>
      </c>
      <c r="E26" s="9"/>
      <c r="F26" s="9">
        <f t="shared" si="2"/>
        <v>0</v>
      </c>
    </row>
    <row r="27" spans="1:9" x14ac:dyDescent="0.25">
      <c r="A27" s="6" t="s">
        <v>52</v>
      </c>
      <c r="B27" s="23" t="s">
        <v>53</v>
      </c>
      <c r="C27" s="13">
        <v>55</v>
      </c>
      <c r="D27" s="11" t="s">
        <v>9</v>
      </c>
      <c r="E27" s="9"/>
      <c r="F27" s="9">
        <f t="shared" si="2"/>
        <v>0</v>
      </c>
    </row>
    <row r="28" spans="1:9" x14ac:dyDescent="0.25">
      <c r="A28" s="6" t="s">
        <v>54</v>
      </c>
      <c r="B28" s="23" t="s">
        <v>55</v>
      </c>
      <c r="C28" s="13">
        <v>8</v>
      </c>
      <c r="D28" s="11" t="s">
        <v>9</v>
      </c>
      <c r="E28" s="9"/>
      <c r="F28" s="9">
        <f t="shared" si="2"/>
        <v>0</v>
      </c>
    </row>
    <row r="29" spans="1:9" x14ac:dyDescent="0.25">
      <c r="A29" s="6" t="s">
        <v>56</v>
      </c>
      <c r="B29" s="23" t="s">
        <v>57</v>
      </c>
      <c r="C29" s="13">
        <v>4</v>
      </c>
      <c r="D29" s="11" t="s">
        <v>9</v>
      </c>
      <c r="E29" s="9"/>
      <c r="F29" s="9">
        <f t="shared" si="2"/>
        <v>0</v>
      </c>
      <c r="I29" s="205"/>
    </row>
    <row r="30" spans="1:9" ht="25.5" x14ac:dyDescent="0.25">
      <c r="A30" s="6" t="s">
        <v>58</v>
      </c>
      <c r="B30" s="23" t="s">
        <v>59</v>
      </c>
      <c r="C30" s="13">
        <v>4</v>
      </c>
      <c r="D30" s="13" t="s">
        <v>9</v>
      </c>
      <c r="E30" s="9"/>
      <c r="F30" s="9">
        <f t="shared" si="2"/>
        <v>0</v>
      </c>
    </row>
    <row r="31" spans="1:9" ht="38.25" x14ac:dyDescent="0.25">
      <c r="A31" s="6" t="s">
        <v>60</v>
      </c>
      <c r="B31" s="14" t="s">
        <v>468</v>
      </c>
      <c r="C31" s="13">
        <v>1</v>
      </c>
      <c r="D31" s="13" t="s">
        <v>9</v>
      </c>
      <c r="E31" s="9"/>
      <c r="F31" s="9">
        <v>0</v>
      </c>
    </row>
    <row r="32" spans="1:9" x14ac:dyDescent="0.25">
      <c r="A32" s="6" t="s">
        <v>61</v>
      </c>
      <c r="B32" s="23" t="s">
        <v>62</v>
      </c>
      <c r="C32" s="11">
        <v>40</v>
      </c>
      <c r="D32" s="11" t="s">
        <v>9</v>
      </c>
      <c r="E32" s="9"/>
      <c r="F32" s="9">
        <f t="shared" si="2"/>
        <v>0</v>
      </c>
    </row>
    <row r="33" spans="1:6" ht="63.75" x14ac:dyDescent="0.25">
      <c r="A33" s="6" t="s">
        <v>63</v>
      </c>
      <c r="B33" s="23" t="s">
        <v>64</v>
      </c>
      <c r="C33" s="11">
        <v>4</v>
      </c>
      <c r="D33" s="11" t="s">
        <v>9</v>
      </c>
      <c r="E33" s="9"/>
      <c r="F33" s="9">
        <f t="shared" si="2"/>
        <v>0</v>
      </c>
    </row>
    <row r="34" spans="1:6" ht="25.5" x14ac:dyDescent="0.25">
      <c r="A34" s="6" t="s">
        <v>65</v>
      </c>
      <c r="B34" s="23" t="s">
        <v>66</v>
      </c>
      <c r="C34" s="11">
        <v>32</v>
      </c>
      <c r="D34" s="13" t="s">
        <v>67</v>
      </c>
      <c r="E34" s="9"/>
      <c r="F34" s="9">
        <f t="shared" si="2"/>
        <v>0</v>
      </c>
    </row>
    <row r="35" spans="1:6" x14ac:dyDescent="0.25">
      <c r="A35" s="6" t="s">
        <v>68</v>
      </c>
      <c r="B35" s="23" t="s">
        <v>69</v>
      </c>
      <c r="C35" s="11">
        <v>32</v>
      </c>
      <c r="D35" s="13" t="s">
        <v>67</v>
      </c>
      <c r="E35" s="9"/>
      <c r="F35" s="9">
        <f t="shared" si="2"/>
        <v>0</v>
      </c>
    </row>
    <row r="36" spans="1:6" ht="15.75" thickBot="1" x14ac:dyDescent="0.3">
      <c r="A36" s="6" t="s">
        <v>70</v>
      </c>
      <c r="B36" s="23" t="s">
        <v>71</v>
      </c>
      <c r="C36" s="13">
        <v>8</v>
      </c>
      <c r="D36" s="13" t="s">
        <v>9</v>
      </c>
      <c r="E36" s="9"/>
      <c r="F36" s="9">
        <f t="shared" si="2"/>
        <v>0</v>
      </c>
    </row>
    <row r="37" spans="1:6" ht="15.75" thickBot="1" x14ac:dyDescent="0.3">
      <c r="A37" s="236" t="s">
        <v>452</v>
      </c>
      <c r="B37" s="237"/>
      <c r="C37" s="237"/>
      <c r="D37" s="237"/>
      <c r="E37" s="238"/>
      <c r="F37" s="222">
        <f>SUM(F23:F36)</f>
        <v>0</v>
      </c>
    </row>
    <row r="38" spans="1:6" ht="15.75" thickBot="1" x14ac:dyDescent="0.3">
      <c r="A38" s="24"/>
      <c r="B38" s="25"/>
      <c r="C38" s="26"/>
      <c r="D38" s="26"/>
      <c r="E38" s="27"/>
      <c r="F38" s="27"/>
    </row>
    <row r="39" spans="1:6" ht="15.75" thickBot="1" x14ac:dyDescent="0.3">
      <c r="A39" s="28" t="s">
        <v>72</v>
      </c>
      <c r="B39" s="29" t="s">
        <v>73</v>
      </c>
      <c r="C39" s="30"/>
      <c r="D39" s="30"/>
      <c r="E39" s="30"/>
      <c r="F39" s="31"/>
    </row>
    <row r="40" spans="1:6" x14ac:dyDescent="0.25">
      <c r="A40" s="6" t="s">
        <v>74</v>
      </c>
      <c r="B40" s="7" t="s">
        <v>75</v>
      </c>
      <c r="C40" s="8">
        <v>8</v>
      </c>
      <c r="D40" s="8" t="s">
        <v>9</v>
      </c>
      <c r="E40" s="9"/>
      <c r="F40" s="9">
        <f t="shared" ref="F40:F66" si="3">C40*E40</f>
        <v>0</v>
      </c>
    </row>
    <row r="41" spans="1:6" x14ac:dyDescent="0.25">
      <c r="A41" s="6" t="s">
        <v>76</v>
      </c>
      <c r="B41" s="10" t="s">
        <v>77</v>
      </c>
      <c r="C41" s="11">
        <v>8</v>
      </c>
      <c r="D41" s="11" t="s">
        <v>9</v>
      </c>
      <c r="E41" s="9"/>
      <c r="F41" s="9">
        <f t="shared" si="3"/>
        <v>0</v>
      </c>
    </row>
    <row r="42" spans="1:6" ht="25.5" x14ac:dyDescent="0.25">
      <c r="A42" s="6" t="s">
        <v>78</v>
      </c>
      <c r="B42" s="10" t="s">
        <v>79</v>
      </c>
      <c r="C42" s="11">
        <v>8</v>
      </c>
      <c r="D42" s="11" t="s">
        <v>9</v>
      </c>
      <c r="E42" s="9"/>
      <c r="F42" s="9">
        <f t="shared" si="3"/>
        <v>0</v>
      </c>
    </row>
    <row r="43" spans="1:6" ht="25.5" x14ac:dyDescent="0.25">
      <c r="A43" s="6" t="s">
        <v>80</v>
      </c>
      <c r="B43" s="10" t="s">
        <v>81</v>
      </c>
      <c r="C43" s="11">
        <v>4</v>
      </c>
      <c r="D43" s="11" t="s">
        <v>9</v>
      </c>
      <c r="E43" s="9"/>
      <c r="F43" s="9">
        <f t="shared" si="3"/>
        <v>0</v>
      </c>
    </row>
    <row r="44" spans="1:6" ht="25.5" x14ac:dyDescent="0.25">
      <c r="A44" s="6" t="s">
        <v>82</v>
      </c>
      <c r="B44" s="10" t="s">
        <v>83</v>
      </c>
      <c r="C44" s="11">
        <v>4</v>
      </c>
      <c r="D44" s="11" t="s">
        <v>9</v>
      </c>
      <c r="E44" s="9"/>
      <c r="F44" s="9">
        <f t="shared" si="3"/>
        <v>0</v>
      </c>
    </row>
    <row r="45" spans="1:6" ht="25.5" x14ac:dyDescent="0.25">
      <c r="A45" s="6" t="s">
        <v>84</v>
      </c>
      <c r="B45" s="10" t="s">
        <v>85</v>
      </c>
      <c r="C45" s="11">
        <v>8</v>
      </c>
      <c r="D45" s="11" t="s">
        <v>9</v>
      </c>
      <c r="E45" s="9"/>
      <c r="F45" s="9">
        <f t="shared" si="3"/>
        <v>0</v>
      </c>
    </row>
    <row r="46" spans="1:6" ht="25.5" x14ac:dyDescent="0.25">
      <c r="A46" s="6" t="s">
        <v>86</v>
      </c>
      <c r="B46" s="10" t="s">
        <v>87</v>
      </c>
      <c r="C46" s="11">
        <v>8</v>
      </c>
      <c r="D46" s="11" t="s">
        <v>9</v>
      </c>
      <c r="E46" s="9"/>
      <c r="F46" s="9">
        <f t="shared" si="3"/>
        <v>0</v>
      </c>
    </row>
    <row r="47" spans="1:6" ht="25.5" x14ac:dyDescent="0.25">
      <c r="A47" s="6" t="s">
        <v>88</v>
      </c>
      <c r="B47" s="10" t="s">
        <v>89</v>
      </c>
      <c r="C47" s="11">
        <v>8</v>
      </c>
      <c r="D47" s="11" t="s">
        <v>9</v>
      </c>
      <c r="E47" s="9"/>
      <c r="F47" s="9">
        <f t="shared" si="3"/>
        <v>0</v>
      </c>
    </row>
    <row r="48" spans="1:6" ht="25.5" x14ac:dyDescent="0.25">
      <c r="A48" s="6" t="s">
        <v>90</v>
      </c>
      <c r="B48" s="10" t="s">
        <v>91</v>
      </c>
      <c r="C48" s="11">
        <v>8</v>
      </c>
      <c r="D48" s="11" t="s">
        <v>9</v>
      </c>
      <c r="E48" s="9"/>
      <c r="F48" s="9">
        <f t="shared" si="3"/>
        <v>0</v>
      </c>
    </row>
    <row r="49" spans="1:6" ht="25.5" x14ac:dyDescent="0.25">
      <c r="A49" s="6" t="s">
        <v>92</v>
      </c>
      <c r="B49" s="10" t="s">
        <v>93</v>
      </c>
      <c r="C49" s="11">
        <v>8</v>
      </c>
      <c r="D49" s="11" t="s">
        <v>9</v>
      </c>
      <c r="E49" s="9"/>
      <c r="F49" s="9">
        <f t="shared" si="3"/>
        <v>0</v>
      </c>
    </row>
    <row r="50" spans="1:6" x14ac:dyDescent="0.25">
      <c r="A50" s="6" t="s">
        <v>94</v>
      </c>
      <c r="B50" s="32" t="s">
        <v>95</v>
      </c>
      <c r="C50" s="11">
        <v>8</v>
      </c>
      <c r="D50" s="11" t="s">
        <v>9</v>
      </c>
      <c r="E50" s="9"/>
      <c r="F50" s="9">
        <f t="shared" si="3"/>
        <v>0</v>
      </c>
    </row>
    <row r="51" spans="1:6" ht="25.5" x14ac:dyDescent="0.25">
      <c r="A51" s="6" t="s">
        <v>96</v>
      </c>
      <c r="B51" s="10" t="s">
        <v>97</v>
      </c>
      <c r="C51" s="11">
        <v>8</v>
      </c>
      <c r="D51" s="11" t="s">
        <v>9</v>
      </c>
      <c r="E51" s="9"/>
      <c r="F51" s="9">
        <f>C51*E51</f>
        <v>0</v>
      </c>
    </row>
    <row r="52" spans="1:6" x14ac:dyDescent="0.25">
      <c r="A52" s="6" t="s">
        <v>98</v>
      </c>
      <c r="B52" s="10" t="s">
        <v>99</v>
      </c>
      <c r="C52" s="13">
        <v>10</v>
      </c>
      <c r="D52" s="13" t="s">
        <v>67</v>
      </c>
      <c r="E52" s="9"/>
      <c r="F52" s="9">
        <f t="shared" si="3"/>
        <v>0</v>
      </c>
    </row>
    <row r="53" spans="1:6" x14ac:dyDescent="0.25">
      <c r="A53" s="6" t="s">
        <v>100</v>
      </c>
      <c r="B53" s="10" t="s">
        <v>101</v>
      </c>
      <c r="C53" s="11">
        <v>10</v>
      </c>
      <c r="D53" s="11" t="s">
        <v>67</v>
      </c>
      <c r="E53" s="9"/>
      <c r="F53" s="9">
        <f t="shared" si="3"/>
        <v>0</v>
      </c>
    </row>
    <row r="54" spans="1:6" x14ac:dyDescent="0.25">
      <c r="A54" s="6" t="s">
        <v>102</v>
      </c>
      <c r="B54" s="10" t="s">
        <v>103</v>
      </c>
      <c r="C54" s="11">
        <v>8</v>
      </c>
      <c r="D54" s="11" t="s">
        <v>9</v>
      </c>
      <c r="E54" s="9"/>
      <c r="F54" s="9">
        <f t="shared" si="3"/>
        <v>0</v>
      </c>
    </row>
    <row r="55" spans="1:6" x14ac:dyDescent="0.25">
      <c r="A55" s="6" t="s">
        <v>104</v>
      </c>
      <c r="B55" s="10" t="s">
        <v>105</v>
      </c>
      <c r="C55" s="11">
        <v>40</v>
      </c>
      <c r="D55" s="11" t="s">
        <v>9</v>
      </c>
      <c r="E55" s="9"/>
      <c r="F55" s="9">
        <f t="shared" si="3"/>
        <v>0</v>
      </c>
    </row>
    <row r="56" spans="1:6" x14ac:dyDescent="0.25">
      <c r="A56" s="6" t="s">
        <v>106</v>
      </c>
      <c r="B56" s="10" t="s">
        <v>107</v>
      </c>
      <c r="C56" s="11">
        <v>40</v>
      </c>
      <c r="D56" s="11" t="s">
        <v>9</v>
      </c>
      <c r="E56" s="9"/>
      <c r="F56" s="9">
        <f t="shared" si="3"/>
        <v>0</v>
      </c>
    </row>
    <row r="57" spans="1:6" x14ac:dyDescent="0.25">
      <c r="A57" s="6" t="s">
        <v>108</v>
      </c>
      <c r="B57" s="10" t="s">
        <v>109</v>
      </c>
      <c r="C57" s="11">
        <v>8</v>
      </c>
      <c r="D57" s="11" t="s">
        <v>16</v>
      </c>
      <c r="E57" s="9"/>
      <c r="F57" s="9">
        <f t="shared" si="3"/>
        <v>0</v>
      </c>
    </row>
    <row r="58" spans="1:6" x14ac:dyDescent="0.25">
      <c r="A58" s="6" t="s">
        <v>110</v>
      </c>
      <c r="B58" s="10" t="s">
        <v>111</v>
      </c>
      <c r="C58" s="11">
        <v>8</v>
      </c>
      <c r="D58" s="11" t="s">
        <v>9</v>
      </c>
      <c r="E58" s="9"/>
      <c r="F58" s="9">
        <f t="shared" si="3"/>
        <v>0</v>
      </c>
    </row>
    <row r="59" spans="1:6" x14ac:dyDescent="0.25">
      <c r="A59" s="6" t="s">
        <v>112</v>
      </c>
      <c r="B59" s="10" t="s">
        <v>113</v>
      </c>
      <c r="C59" s="11">
        <v>8</v>
      </c>
      <c r="D59" s="11" t="s">
        <v>9</v>
      </c>
      <c r="E59" s="9"/>
      <c r="F59" s="9">
        <f t="shared" si="3"/>
        <v>0</v>
      </c>
    </row>
    <row r="60" spans="1:6" x14ac:dyDescent="0.25">
      <c r="A60" s="6" t="s">
        <v>114</v>
      </c>
      <c r="B60" s="10" t="s">
        <v>115</v>
      </c>
      <c r="C60" s="11">
        <v>8</v>
      </c>
      <c r="D60" s="11" t="s">
        <v>9</v>
      </c>
      <c r="E60" s="9"/>
      <c r="F60" s="9">
        <f t="shared" si="3"/>
        <v>0</v>
      </c>
    </row>
    <row r="61" spans="1:6" x14ac:dyDescent="0.25">
      <c r="A61" s="6" t="s">
        <v>116</v>
      </c>
      <c r="B61" s="10" t="s">
        <v>117</v>
      </c>
      <c r="C61" s="11">
        <v>4</v>
      </c>
      <c r="D61" s="11" t="s">
        <v>9</v>
      </c>
      <c r="E61" s="9"/>
      <c r="F61" s="9">
        <f t="shared" si="3"/>
        <v>0</v>
      </c>
    </row>
    <row r="62" spans="1:6" x14ac:dyDescent="0.25">
      <c r="A62" s="6" t="s">
        <v>118</v>
      </c>
      <c r="B62" s="10" t="s">
        <v>119</v>
      </c>
      <c r="C62" s="11">
        <v>4</v>
      </c>
      <c r="D62" s="11" t="s">
        <v>9</v>
      </c>
      <c r="E62" s="9"/>
      <c r="F62" s="9">
        <f t="shared" si="3"/>
        <v>0</v>
      </c>
    </row>
    <row r="63" spans="1:6" x14ac:dyDescent="0.25">
      <c r="A63" s="6" t="s">
        <v>120</v>
      </c>
      <c r="B63" s="10" t="s">
        <v>121</v>
      </c>
      <c r="C63" s="11">
        <v>4</v>
      </c>
      <c r="D63" s="11" t="s">
        <v>9</v>
      </c>
      <c r="E63" s="9"/>
      <c r="F63" s="9">
        <f t="shared" si="3"/>
        <v>0</v>
      </c>
    </row>
    <row r="64" spans="1:6" x14ac:dyDescent="0.25">
      <c r="A64" s="6" t="s">
        <v>122</v>
      </c>
      <c r="B64" s="10" t="s">
        <v>123</v>
      </c>
      <c r="C64" s="11">
        <v>4</v>
      </c>
      <c r="D64" s="11" t="s">
        <v>9</v>
      </c>
      <c r="E64" s="9"/>
      <c r="F64" s="9">
        <f t="shared" si="3"/>
        <v>0</v>
      </c>
    </row>
    <row r="65" spans="1:6" x14ac:dyDescent="0.25">
      <c r="A65" s="6" t="s">
        <v>124</v>
      </c>
      <c r="B65" s="10" t="s">
        <v>125</v>
      </c>
      <c r="C65" s="11">
        <v>4</v>
      </c>
      <c r="D65" s="11" t="s">
        <v>9</v>
      </c>
      <c r="E65" s="9"/>
      <c r="F65" s="9">
        <f t="shared" si="3"/>
        <v>0</v>
      </c>
    </row>
    <row r="66" spans="1:6" ht="26.25" thickBot="1" x14ac:dyDescent="0.3">
      <c r="A66" s="6" t="s">
        <v>126</v>
      </c>
      <c r="B66" s="10" t="s">
        <v>127</v>
      </c>
      <c r="C66" s="11">
        <v>2</v>
      </c>
      <c r="D66" s="11" t="s">
        <v>9</v>
      </c>
      <c r="E66" s="9"/>
      <c r="F66" s="9">
        <f t="shared" si="3"/>
        <v>0</v>
      </c>
    </row>
    <row r="67" spans="1:6" ht="15.75" thickBot="1" x14ac:dyDescent="0.3">
      <c r="A67" s="237" t="s">
        <v>453</v>
      </c>
      <c r="B67" s="237"/>
      <c r="C67" s="237"/>
      <c r="D67" s="237"/>
      <c r="E67" s="246"/>
      <c r="F67" s="208">
        <f>SUM(F40:F66)</f>
        <v>0</v>
      </c>
    </row>
    <row r="68" spans="1:6" ht="15.75" thickBot="1" x14ac:dyDescent="0.3">
      <c r="A68" s="33"/>
      <c r="B68" s="34"/>
      <c r="C68" s="35"/>
      <c r="D68" s="35"/>
      <c r="E68" s="35"/>
      <c r="F68" s="36"/>
    </row>
    <row r="69" spans="1:6" ht="15.75" thickBot="1" x14ac:dyDescent="0.3">
      <c r="A69" s="37">
        <v>4</v>
      </c>
      <c r="B69" s="29" t="s">
        <v>128</v>
      </c>
      <c r="C69" s="38"/>
      <c r="D69" s="38"/>
      <c r="E69" s="39"/>
      <c r="F69" s="40"/>
    </row>
    <row r="70" spans="1:6" ht="25.5" x14ac:dyDescent="0.25">
      <c r="A70" s="22" t="s">
        <v>129</v>
      </c>
      <c r="B70" s="22" t="s">
        <v>130</v>
      </c>
      <c r="C70" s="16">
        <v>3</v>
      </c>
      <c r="D70" s="16" t="s">
        <v>9</v>
      </c>
      <c r="E70" s="41"/>
      <c r="F70" s="41">
        <f>C70*E70</f>
        <v>0</v>
      </c>
    </row>
    <row r="71" spans="1:6" ht="25.5" x14ac:dyDescent="0.25">
      <c r="A71" s="22" t="s">
        <v>131</v>
      </c>
      <c r="B71" s="14" t="s">
        <v>132</v>
      </c>
      <c r="C71" s="13">
        <v>1</v>
      </c>
      <c r="D71" s="13" t="s">
        <v>9</v>
      </c>
      <c r="E71" s="42"/>
      <c r="F71" s="41">
        <f t="shared" ref="F71:F77" si="4">C71*E71</f>
        <v>0</v>
      </c>
    </row>
    <row r="72" spans="1:6" x14ac:dyDescent="0.25">
      <c r="A72" s="22" t="s">
        <v>133</v>
      </c>
      <c r="B72" s="14" t="s">
        <v>134</v>
      </c>
      <c r="C72" s="13">
        <v>1</v>
      </c>
      <c r="D72" s="13" t="s">
        <v>16</v>
      </c>
      <c r="E72" s="42"/>
      <c r="F72" s="41">
        <f t="shared" si="4"/>
        <v>0</v>
      </c>
    </row>
    <row r="73" spans="1:6" ht="38.25" x14ac:dyDescent="0.25">
      <c r="A73" s="22" t="s">
        <v>135</v>
      </c>
      <c r="B73" s="14" t="s">
        <v>136</v>
      </c>
      <c r="C73" s="13">
        <v>6</v>
      </c>
      <c r="D73" s="13" t="s">
        <v>16</v>
      </c>
      <c r="E73" s="42"/>
      <c r="F73" s="41">
        <f t="shared" si="4"/>
        <v>0</v>
      </c>
    </row>
    <row r="74" spans="1:6" x14ac:dyDescent="0.25">
      <c r="A74" s="22" t="s">
        <v>137</v>
      </c>
      <c r="B74" s="14" t="s">
        <v>138</v>
      </c>
      <c r="C74" s="13">
        <v>1</v>
      </c>
      <c r="D74" s="13" t="s">
        <v>9</v>
      </c>
      <c r="E74" s="42"/>
      <c r="F74" s="41">
        <f t="shared" si="4"/>
        <v>0</v>
      </c>
    </row>
    <row r="75" spans="1:6" x14ac:dyDescent="0.25">
      <c r="A75" s="22" t="s">
        <v>139</v>
      </c>
      <c r="B75" s="43" t="s">
        <v>140</v>
      </c>
      <c r="C75" s="44">
        <v>6</v>
      </c>
      <c r="D75" s="13" t="s">
        <v>9</v>
      </c>
      <c r="E75" s="45"/>
      <c r="F75" s="46">
        <f t="shared" si="4"/>
        <v>0</v>
      </c>
    </row>
    <row r="76" spans="1:6" x14ac:dyDescent="0.25">
      <c r="A76" s="22" t="s">
        <v>141</v>
      </c>
      <c r="B76" s="14" t="s">
        <v>142</v>
      </c>
      <c r="C76" s="13">
        <v>1</v>
      </c>
      <c r="D76" s="13" t="s">
        <v>9</v>
      </c>
      <c r="E76" s="42"/>
      <c r="F76" s="42">
        <f t="shared" si="4"/>
        <v>0</v>
      </c>
    </row>
    <row r="77" spans="1:6" ht="15.75" thickBot="1" x14ac:dyDescent="0.3">
      <c r="A77" s="22" t="s">
        <v>143</v>
      </c>
      <c r="B77" s="22" t="s">
        <v>144</v>
      </c>
      <c r="C77" s="16">
        <v>1</v>
      </c>
      <c r="D77" s="16" t="s">
        <v>16</v>
      </c>
      <c r="E77" s="41"/>
      <c r="F77" s="41">
        <f t="shared" si="4"/>
        <v>0</v>
      </c>
    </row>
    <row r="78" spans="1:6" ht="15.75" thickBot="1" x14ac:dyDescent="0.3">
      <c r="A78" s="236" t="s">
        <v>454</v>
      </c>
      <c r="B78" s="237"/>
      <c r="C78" s="237"/>
      <c r="D78" s="237"/>
      <c r="E78" s="238"/>
      <c r="F78" s="221">
        <f>SUM(F70:F77)</f>
        <v>0</v>
      </c>
    </row>
    <row r="79" spans="1:6" ht="15.75" thickBot="1" x14ac:dyDescent="0.3">
      <c r="A79" s="49"/>
      <c r="B79" s="50"/>
      <c r="C79" s="51"/>
      <c r="D79" s="51"/>
      <c r="E79" s="51"/>
      <c r="F79" s="52"/>
    </row>
    <row r="80" spans="1:6" ht="15.75" thickBot="1" x14ac:dyDescent="0.3">
      <c r="A80" s="53" t="s">
        <v>145</v>
      </c>
      <c r="B80" s="243" t="s">
        <v>146</v>
      </c>
      <c r="C80" s="244"/>
      <c r="D80" s="244"/>
      <c r="E80" s="244"/>
      <c r="F80" s="245"/>
    </row>
    <row r="81" spans="1:6" ht="15.75" thickBot="1" x14ac:dyDescent="0.3">
      <c r="A81" s="54" t="s">
        <v>147</v>
      </c>
      <c r="B81" s="55" t="s">
        <v>146</v>
      </c>
      <c r="C81" s="56">
        <v>1</v>
      </c>
      <c r="D81" s="56" t="s">
        <v>16</v>
      </c>
      <c r="E81" s="57"/>
      <c r="F81" s="57">
        <f>E81*C81</f>
        <v>0</v>
      </c>
    </row>
    <row r="82" spans="1:6" ht="15.75" thickBot="1" x14ac:dyDescent="0.3">
      <c r="A82" s="236" t="s">
        <v>455</v>
      </c>
      <c r="B82" s="237"/>
      <c r="C82" s="237"/>
      <c r="D82" s="237"/>
      <c r="E82" s="238"/>
      <c r="F82" s="222">
        <f>F81</f>
        <v>0</v>
      </c>
    </row>
    <row r="83" spans="1:6" ht="15.75" thickBot="1" x14ac:dyDescent="0.3">
      <c r="A83" s="33"/>
      <c r="B83" s="34"/>
      <c r="C83" s="35"/>
      <c r="D83" s="35"/>
      <c r="E83" s="35"/>
      <c r="F83" s="36"/>
    </row>
    <row r="84" spans="1:6" ht="15.75" thickBot="1" x14ac:dyDescent="0.3">
      <c r="A84" s="28" t="s">
        <v>148</v>
      </c>
      <c r="B84" s="29" t="s">
        <v>149</v>
      </c>
      <c r="C84" s="30"/>
      <c r="D84" s="30"/>
      <c r="E84" s="30"/>
      <c r="F84" s="31"/>
    </row>
    <row r="85" spans="1:6" x14ac:dyDescent="0.25">
      <c r="A85" s="58" t="s">
        <v>150</v>
      </c>
      <c r="B85" s="10" t="s">
        <v>151</v>
      </c>
      <c r="C85" s="59">
        <v>1</v>
      </c>
      <c r="D85" s="11" t="s">
        <v>16</v>
      </c>
      <c r="E85" s="9"/>
      <c r="F85" s="9">
        <f t="shared" ref="F85:F92" si="5">C85*E85</f>
        <v>0</v>
      </c>
    </row>
    <row r="86" spans="1:6" ht="25.5" x14ac:dyDescent="0.25">
      <c r="A86" s="58" t="s">
        <v>152</v>
      </c>
      <c r="B86" s="10" t="s">
        <v>153</v>
      </c>
      <c r="C86" s="59">
        <v>1</v>
      </c>
      <c r="D86" s="11" t="s">
        <v>16</v>
      </c>
      <c r="E86" s="9"/>
      <c r="F86" s="9">
        <f t="shared" si="5"/>
        <v>0</v>
      </c>
    </row>
    <row r="87" spans="1:6" ht="25.5" x14ac:dyDescent="0.25">
      <c r="A87" s="58" t="s">
        <v>154</v>
      </c>
      <c r="B87" s="10" t="s">
        <v>155</v>
      </c>
      <c r="C87" s="59">
        <v>1</v>
      </c>
      <c r="D87" s="11" t="s">
        <v>16</v>
      </c>
      <c r="E87" s="9"/>
      <c r="F87" s="9">
        <f t="shared" si="5"/>
        <v>0</v>
      </c>
    </row>
    <row r="88" spans="1:6" x14ac:dyDescent="0.25">
      <c r="A88" s="58" t="s">
        <v>156</v>
      </c>
      <c r="B88" s="10" t="s">
        <v>157</v>
      </c>
      <c r="C88" s="59">
        <v>1</v>
      </c>
      <c r="D88" s="11" t="s">
        <v>16</v>
      </c>
      <c r="E88" s="9"/>
      <c r="F88" s="9">
        <f t="shared" si="5"/>
        <v>0</v>
      </c>
    </row>
    <row r="89" spans="1:6" ht="25.5" x14ac:dyDescent="0.25">
      <c r="A89" s="58" t="s">
        <v>158</v>
      </c>
      <c r="B89" s="10" t="s">
        <v>159</v>
      </c>
      <c r="C89" s="59">
        <v>1</v>
      </c>
      <c r="D89" s="11" t="s">
        <v>16</v>
      </c>
      <c r="E89" s="9"/>
      <c r="F89" s="9">
        <f t="shared" si="5"/>
        <v>0</v>
      </c>
    </row>
    <row r="90" spans="1:6" x14ac:dyDescent="0.25">
      <c r="A90" s="58" t="s">
        <v>160</v>
      </c>
      <c r="B90" s="10" t="s">
        <v>161</v>
      </c>
      <c r="C90" s="59">
        <v>1</v>
      </c>
      <c r="D90" s="11" t="s">
        <v>16</v>
      </c>
      <c r="E90" s="9"/>
      <c r="F90" s="9">
        <f t="shared" si="5"/>
        <v>0</v>
      </c>
    </row>
    <row r="91" spans="1:6" ht="25.5" x14ac:dyDescent="0.25">
      <c r="A91" s="58" t="s">
        <v>162</v>
      </c>
      <c r="B91" s="10" t="s">
        <v>163</v>
      </c>
      <c r="C91" s="59">
        <v>1</v>
      </c>
      <c r="D91" s="11" t="s">
        <v>16</v>
      </c>
      <c r="E91" s="9"/>
      <c r="F91" s="9">
        <f>C91*E91</f>
        <v>0</v>
      </c>
    </row>
    <row r="92" spans="1:6" ht="25.5" x14ac:dyDescent="0.25">
      <c r="A92" s="58" t="s">
        <v>164</v>
      </c>
      <c r="B92" s="10" t="s">
        <v>165</v>
      </c>
      <c r="C92" s="59">
        <v>1</v>
      </c>
      <c r="D92" s="11" t="s">
        <v>16</v>
      </c>
      <c r="E92" s="9"/>
      <c r="F92" s="9">
        <f t="shared" si="5"/>
        <v>0</v>
      </c>
    </row>
    <row r="93" spans="1:6" ht="15.75" thickBot="1" x14ac:dyDescent="0.3">
      <c r="A93" s="58" t="s">
        <v>166</v>
      </c>
      <c r="B93" s="10" t="s">
        <v>167</v>
      </c>
      <c r="C93" s="59">
        <v>1</v>
      </c>
      <c r="D93" s="59" t="s">
        <v>16</v>
      </c>
      <c r="E93" s="9"/>
      <c r="F93" s="9">
        <f t="shared" ref="F93" si="6">E93*$C93</f>
        <v>0</v>
      </c>
    </row>
    <row r="94" spans="1:6" ht="15.75" customHeight="1" thickBot="1" x14ac:dyDescent="0.3">
      <c r="A94" s="236" t="s">
        <v>456</v>
      </c>
      <c r="B94" s="237"/>
      <c r="C94" s="237"/>
      <c r="D94" s="237"/>
      <c r="E94" s="238"/>
      <c r="F94" s="220">
        <f>SUM(F85:F93)</f>
        <v>0</v>
      </c>
    </row>
    <row r="95" spans="1:6" ht="15.75" thickBot="1" x14ac:dyDescent="0.3">
      <c r="A95" s="33"/>
      <c r="B95" s="34"/>
      <c r="C95" s="35"/>
      <c r="D95" s="35"/>
      <c r="E95" s="35"/>
      <c r="F95" s="36"/>
    </row>
    <row r="96" spans="1:6" ht="15.75" thickBot="1" x14ac:dyDescent="0.3">
      <c r="A96" s="53" t="s">
        <v>168</v>
      </c>
      <c r="B96" s="29" t="s">
        <v>169</v>
      </c>
      <c r="C96" s="30"/>
      <c r="D96" s="30"/>
      <c r="E96" s="30"/>
      <c r="F96" s="31"/>
    </row>
    <row r="97" spans="1:6" x14ac:dyDescent="0.25">
      <c r="A97" s="60" t="s">
        <v>170</v>
      </c>
      <c r="B97" s="22" t="s">
        <v>171</v>
      </c>
      <c r="C97" s="8">
        <v>20</v>
      </c>
      <c r="D97" s="8" t="s">
        <v>9</v>
      </c>
      <c r="E97" s="9"/>
      <c r="F97" s="9">
        <f t="shared" ref="F97:F98" si="7">E97*C97</f>
        <v>0</v>
      </c>
    </row>
    <row r="98" spans="1:6" ht="37.5" thickBot="1" x14ac:dyDescent="0.3">
      <c r="A98" s="61" t="s">
        <v>172</v>
      </c>
      <c r="B98" s="62" t="s">
        <v>173</v>
      </c>
      <c r="C98" s="63">
        <v>40</v>
      </c>
      <c r="D98" s="13" t="s">
        <v>19</v>
      </c>
      <c r="E98" s="64"/>
      <c r="F98" s="9">
        <f t="shared" si="7"/>
        <v>0</v>
      </c>
    </row>
    <row r="99" spans="1:6" ht="15.75" customHeight="1" thickBot="1" x14ac:dyDescent="0.3">
      <c r="A99" s="237" t="s">
        <v>457</v>
      </c>
      <c r="B99" s="237"/>
      <c r="C99" s="237"/>
      <c r="D99" s="237"/>
      <c r="E99" s="246"/>
      <c r="F99" s="206">
        <f>SUM(F97:F98)</f>
        <v>0</v>
      </c>
    </row>
    <row r="100" spans="1:6" ht="15.75" thickBot="1" x14ac:dyDescent="0.3">
      <c r="A100" s="33"/>
      <c r="B100" s="34"/>
      <c r="C100" s="35"/>
      <c r="D100" s="35"/>
      <c r="E100" s="35"/>
      <c r="F100" s="36"/>
    </row>
    <row r="101" spans="1:6" ht="15.75" thickBot="1" x14ac:dyDescent="0.3">
      <c r="A101" s="53" t="s">
        <v>174</v>
      </c>
      <c r="B101" s="29" t="s">
        <v>175</v>
      </c>
      <c r="C101" s="30"/>
      <c r="D101" s="30"/>
      <c r="E101" s="30"/>
      <c r="F101" s="31"/>
    </row>
    <row r="102" spans="1:6" ht="25.5" x14ac:dyDescent="0.25">
      <c r="A102" s="60" t="s">
        <v>176</v>
      </c>
      <c r="B102" s="65" t="s">
        <v>177</v>
      </c>
      <c r="C102" s="56">
        <v>16</v>
      </c>
      <c r="D102" s="56" t="s">
        <v>9</v>
      </c>
      <c r="E102" s="57"/>
      <c r="F102" s="57">
        <f t="shared" ref="F102:F103" si="8">E102*C102</f>
        <v>0</v>
      </c>
    </row>
    <row r="103" spans="1:6" ht="26.25" thickBot="1" x14ac:dyDescent="0.3">
      <c r="A103" s="61" t="s">
        <v>178</v>
      </c>
      <c r="B103" s="43" t="s">
        <v>179</v>
      </c>
      <c r="C103" s="66">
        <v>1</v>
      </c>
      <c r="D103" s="66" t="s">
        <v>16</v>
      </c>
      <c r="E103" s="67"/>
      <c r="F103" s="67">
        <f t="shared" si="8"/>
        <v>0</v>
      </c>
    </row>
    <row r="104" spans="1:6" ht="15.75" thickBot="1" x14ac:dyDescent="0.3">
      <c r="A104" s="237" t="s">
        <v>458</v>
      </c>
      <c r="B104" s="237"/>
      <c r="C104" s="237"/>
      <c r="D104" s="237"/>
      <c r="E104" s="246"/>
      <c r="F104" s="206">
        <f>SUM(F102:F103)</f>
        <v>0</v>
      </c>
    </row>
    <row r="105" spans="1:6" ht="15.75" thickBot="1" x14ac:dyDescent="0.3">
      <c r="A105" s="68"/>
      <c r="B105" s="34"/>
      <c r="C105" s="69"/>
      <c r="D105" s="69"/>
      <c r="E105" s="69"/>
      <c r="F105" s="70"/>
    </row>
    <row r="106" spans="1:6" ht="15.75" thickBot="1" x14ac:dyDescent="0.3">
      <c r="A106" s="28" t="s">
        <v>180</v>
      </c>
      <c r="B106" s="29" t="s">
        <v>181</v>
      </c>
      <c r="C106" s="30"/>
      <c r="D106" s="30"/>
      <c r="E106" s="30"/>
      <c r="F106" s="30"/>
    </row>
    <row r="107" spans="1:6" ht="25.5" x14ac:dyDescent="0.25">
      <c r="A107" s="12" t="s">
        <v>182</v>
      </c>
      <c r="B107" s="12" t="s">
        <v>183</v>
      </c>
      <c r="C107" s="13">
        <v>100</v>
      </c>
      <c r="D107" s="13" t="s">
        <v>19</v>
      </c>
      <c r="E107" s="9"/>
      <c r="F107" s="9">
        <f t="shared" ref="F107:F114" si="9">E107*C107</f>
        <v>0</v>
      </c>
    </row>
    <row r="108" spans="1:6" x14ac:dyDescent="0.25">
      <c r="A108" s="12" t="s">
        <v>184</v>
      </c>
      <c r="B108" s="12" t="s">
        <v>185</v>
      </c>
      <c r="C108" s="13">
        <v>4</v>
      </c>
      <c r="D108" s="13" t="s">
        <v>16</v>
      </c>
      <c r="E108" s="9"/>
      <c r="F108" s="9">
        <f t="shared" si="9"/>
        <v>0</v>
      </c>
    </row>
    <row r="109" spans="1:6" x14ac:dyDescent="0.25">
      <c r="A109" s="12" t="s">
        <v>186</v>
      </c>
      <c r="B109" s="12" t="s">
        <v>187</v>
      </c>
      <c r="C109" s="13">
        <v>4</v>
      </c>
      <c r="D109" s="13" t="s">
        <v>16</v>
      </c>
      <c r="E109" s="9"/>
      <c r="F109" s="9">
        <f t="shared" si="9"/>
        <v>0</v>
      </c>
    </row>
    <row r="110" spans="1:6" x14ac:dyDescent="0.25">
      <c r="A110" s="12" t="s">
        <v>188</v>
      </c>
      <c r="B110" s="12" t="s">
        <v>189</v>
      </c>
      <c r="C110" s="13">
        <v>4</v>
      </c>
      <c r="D110" s="13" t="s">
        <v>16</v>
      </c>
      <c r="E110" s="9"/>
      <c r="F110" s="9">
        <f t="shared" si="9"/>
        <v>0</v>
      </c>
    </row>
    <row r="111" spans="1:6" ht="25.5" x14ac:dyDescent="0.25">
      <c r="A111" s="12" t="s">
        <v>190</v>
      </c>
      <c r="B111" s="12" t="s">
        <v>191</v>
      </c>
      <c r="C111" s="13">
        <v>32</v>
      </c>
      <c r="D111" s="13" t="s">
        <v>9</v>
      </c>
      <c r="E111" s="9"/>
      <c r="F111" s="9">
        <f t="shared" si="9"/>
        <v>0</v>
      </c>
    </row>
    <row r="112" spans="1:6" ht="38.25" x14ac:dyDescent="0.25">
      <c r="A112" s="12" t="s">
        <v>192</v>
      </c>
      <c r="B112" s="12" t="s">
        <v>193</v>
      </c>
      <c r="C112" s="13">
        <v>4</v>
      </c>
      <c r="D112" s="13" t="s">
        <v>194</v>
      </c>
      <c r="E112" s="9"/>
      <c r="F112" s="9">
        <f t="shared" si="9"/>
        <v>0</v>
      </c>
    </row>
    <row r="113" spans="1:6" ht="25.5" x14ac:dyDescent="0.25">
      <c r="A113" s="12" t="s">
        <v>195</v>
      </c>
      <c r="B113" s="12" t="s">
        <v>196</v>
      </c>
      <c r="C113" s="13">
        <v>4</v>
      </c>
      <c r="D113" s="13" t="s">
        <v>194</v>
      </c>
      <c r="E113" s="9"/>
      <c r="F113" s="9">
        <f t="shared" si="9"/>
        <v>0</v>
      </c>
    </row>
    <row r="114" spans="1:6" ht="26.25" thickBot="1" x14ac:dyDescent="0.3">
      <c r="A114" s="12" t="s">
        <v>197</v>
      </c>
      <c r="B114" s="12" t="s">
        <v>198</v>
      </c>
      <c r="C114" s="13">
        <v>4</v>
      </c>
      <c r="D114" s="13" t="s">
        <v>194</v>
      </c>
      <c r="E114" s="9"/>
      <c r="F114" s="9">
        <f t="shared" si="9"/>
        <v>0</v>
      </c>
    </row>
    <row r="115" spans="1:6" ht="15.75" thickBot="1" x14ac:dyDescent="0.3">
      <c r="A115" s="237" t="s">
        <v>459</v>
      </c>
      <c r="B115" s="237"/>
      <c r="C115" s="237"/>
      <c r="D115" s="237"/>
      <c r="E115" s="246"/>
      <c r="F115" s="71">
        <f>SUM(F107:F114)</f>
        <v>0</v>
      </c>
    </row>
    <row r="116" spans="1:6" ht="15.75" thickBot="1" x14ac:dyDescent="0.3">
      <c r="A116" s="33"/>
      <c r="B116" s="34"/>
      <c r="C116" s="35"/>
      <c r="D116" s="35"/>
      <c r="E116" s="35"/>
      <c r="F116" s="36"/>
    </row>
    <row r="117" spans="1:6" ht="15.75" thickBot="1" x14ac:dyDescent="0.3">
      <c r="A117" s="28">
        <v>10</v>
      </c>
      <c r="B117" s="29" t="s">
        <v>199</v>
      </c>
      <c r="C117" s="30"/>
      <c r="D117" s="30"/>
      <c r="E117" s="30"/>
      <c r="F117" s="30"/>
    </row>
    <row r="118" spans="1:6" x14ac:dyDescent="0.25">
      <c r="A118" s="75" t="s">
        <v>200</v>
      </c>
      <c r="B118" s="76"/>
      <c r="C118" s="76"/>
      <c r="D118" s="76"/>
      <c r="E118" s="76"/>
      <c r="F118" s="77"/>
    </row>
    <row r="119" spans="1:6" ht="25.5" x14ac:dyDescent="0.25">
      <c r="A119" s="11" t="s">
        <v>201</v>
      </c>
      <c r="B119" s="12" t="s">
        <v>202</v>
      </c>
      <c r="C119" s="11">
        <v>2</v>
      </c>
      <c r="D119" s="11" t="s">
        <v>16</v>
      </c>
      <c r="E119" s="78"/>
      <c r="F119" s="42">
        <f t="shared" ref="F119:F127" si="10">$C119*$E119</f>
        <v>0</v>
      </c>
    </row>
    <row r="120" spans="1:6" x14ac:dyDescent="0.25">
      <c r="A120" s="11" t="s">
        <v>203</v>
      </c>
      <c r="B120" s="12" t="s">
        <v>204</v>
      </c>
      <c r="C120" s="11">
        <v>4</v>
      </c>
      <c r="D120" s="11" t="s">
        <v>9</v>
      </c>
      <c r="E120" s="78"/>
      <c r="F120" s="42">
        <f t="shared" si="10"/>
        <v>0</v>
      </c>
    </row>
    <row r="121" spans="1:6" ht="25.5" x14ac:dyDescent="0.25">
      <c r="A121" s="11" t="s">
        <v>205</v>
      </c>
      <c r="B121" s="12" t="s">
        <v>206</v>
      </c>
      <c r="C121" s="11">
        <v>10</v>
      </c>
      <c r="D121" s="11" t="s">
        <v>34</v>
      </c>
      <c r="E121" s="78"/>
      <c r="F121" s="42">
        <f t="shared" si="10"/>
        <v>0</v>
      </c>
    </row>
    <row r="122" spans="1:6" x14ac:dyDescent="0.25">
      <c r="A122" s="11" t="s">
        <v>207</v>
      </c>
      <c r="B122" s="12" t="s">
        <v>208</v>
      </c>
      <c r="C122" s="11">
        <v>4</v>
      </c>
      <c r="D122" s="11" t="s">
        <v>9</v>
      </c>
      <c r="E122" s="78"/>
      <c r="F122" s="42">
        <f t="shared" si="10"/>
        <v>0</v>
      </c>
    </row>
    <row r="123" spans="1:6" x14ac:dyDescent="0.25">
      <c r="A123" s="11" t="s">
        <v>209</v>
      </c>
      <c r="B123" s="12" t="s">
        <v>210</v>
      </c>
      <c r="C123" s="11">
        <v>4</v>
      </c>
      <c r="D123" s="11" t="s">
        <v>9</v>
      </c>
      <c r="E123" s="78"/>
      <c r="F123" s="42">
        <f t="shared" si="10"/>
        <v>0</v>
      </c>
    </row>
    <row r="124" spans="1:6" x14ac:dyDescent="0.25">
      <c r="A124" s="11" t="s">
        <v>211</v>
      </c>
      <c r="B124" s="12" t="s">
        <v>212</v>
      </c>
      <c r="C124" s="11">
        <v>1</v>
      </c>
      <c r="D124" s="11" t="s">
        <v>9</v>
      </c>
      <c r="E124" s="78"/>
      <c r="F124" s="42">
        <f t="shared" si="10"/>
        <v>0</v>
      </c>
    </row>
    <row r="125" spans="1:6" x14ac:dyDescent="0.25">
      <c r="A125" s="11" t="s">
        <v>213</v>
      </c>
      <c r="B125" s="12" t="s">
        <v>214</v>
      </c>
      <c r="C125" s="11">
        <v>1</v>
      </c>
      <c r="D125" s="11" t="s">
        <v>9</v>
      </c>
      <c r="E125" s="78"/>
      <c r="F125" s="42">
        <f t="shared" si="10"/>
        <v>0</v>
      </c>
    </row>
    <row r="126" spans="1:6" x14ac:dyDescent="0.25">
      <c r="A126" s="11" t="s">
        <v>215</v>
      </c>
      <c r="B126" s="12" t="s">
        <v>216</v>
      </c>
      <c r="C126" s="11">
        <v>2</v>
      </c>
      <c r="D126" s="11" t="s">
        <v>16</v>
      </c>
      <c r="E126" s="78"/>
      <c r="F126" s="42">
        <f t="shared" si="10"/>
        <v>0</v>
      </c>
    </row>
    <row r="127" spans="1:6" ht="25.5" x14ac:dyDescent="0.25">
      <c r="A127" s="11" t="s">
        <v>217</v>
      </c>
      <c r="B127" s="12" t="s">
        <v>218</v>
      </c>
      <c r="C127" s="11">
        <v>2</v>
      </c>
      <c r="D127" s="11" t="s">
        <v>16</v>
      </c>
      <c r="E127" s="78"/>
      <c r="F127" s="42">
        <f t="shared" si="10"/>
        <v>0</v>
      </c>
    </row>
    <row r="128" spans="1:6" x14ac:dyDescent="0.25">
      <c r="A128" s="11" t="s">
        <v>219</v>
      </c>
      <c r="B128" s="12" t="s">
        <v>220</v>
      </c>
      <c r="C128" s="11">
        <v>2</v>
      </c>
      <c r="D128" s="11" t="s">
        <v>16</v>
      </c>
      <c r="E128" s="78"/>
      <c r="F128" s="42">
        <f>$C128*$E128</f>
        <v>0</v>
      </c>
    </row>
    <row r="129" spans="1:6" x14ac:dyDescent="0.25">
      <c r="A129" s="11" t="s">
        <v>221</v>
      </c>
      <c r="B129" s="12" t="s">
        <v>222</v>
      </c>
      <c r="C129" s="11">
        <v>2</v>
      </c>
      <c r="D129" s="11" t="s">
        <v>16</v>
      </c>
      <c r="E129" s="78"/>
      <c r="F129" s="42">
        <f>$C129*$E129</f>
        <v>0</v>
      </c>
    </row>
    <row r="130" spans="1:6" x14ac:dyDescent="0.25">
      <c r="A130" s="75" t="s">
        <v>223</v>
      </c>
      <c r="B130" s="76"/>
      <c r="C130" s="76"/>
      <c r="D130" s="76"/>
      <c r="E130" s="76"/>
      <c r="F130" s="77"/>
    </row>
    <row r="131" spans="1:6" ht="25.5" x14ac:dyDescent="0.25">
      <c r="A131" s="11" t="s">
        <v>224</v>
      </c>
      <c r="B131" s="12" t="s">
        <v>202</v>
      </c>
      <c r="C131" s="11">
        <v>4</v>
      </c>
      <c r="D131" s="11" t="s">
        <v>16</v>
      </c>
      <c r="E131" s="79"/>
      <c r="F131" s="42">
        <f t="shared" ref="F131:F146" si="11">$C131*$E131</f>
        <v>0</v>
      </c>
    </row>
    <row r="132" spans="1:6" x14ac:dyDescent="0.25">
      <c r="A132" s="11" t="s">
        <v>225</v>
      </c>
      <c r="B132" s="12" t="s">
        <v>204</v>
      </c>
      <c r="C132" s="11">
        <v>8</v>
      </c>
      <c r="D132" s="11" t="s">
        <v>9</v>
      </c>
      <c r="E132" s="79"/>
      <c r="F132" s="42">
        <f t="shared" si="11"/>
        <v>0</v>
      </c>
    </row>
    <row r="133" spans="1:6" ht="25.5" x14ac:dyDescent="0.25">
      <c r="A133" s="11" t="s">
        <v>226</v>
      </c>
      <c r="B133" s="12" t="s">
        <v>206</v>
      </c>
      <c r="C133" s="11">
        <v>30</v>
      </c>
      <c r="D133" s="11" t="s">
        <v>34</v>
      </c>
      <c r="E133" s="79"/>
      <c r="F133" s="42">
        <f>$C133*$E133</f>
        <v>0</v>
      </c>
    </row>
    <row r="134" spans="1:6" x14ac:dyDescent="0.25">
      <c r="A134" s="11" t="s">
        <v>227</v>
      </c>
      <c r="B134" s="12" t="s">
        <v>228</v>
      </c>
      <c r="C134" s="11">
        <v>8</v>
      </c>
      <c r="D134" s="11" t="s">
        <v>9</v>
      </c>
      <c r="E134" s="79"/>
      <c r="F134" s="42">
        <f t="shared" si="11"/>
        <v>0</v>
      </c>
    </row>
    <row r="135" spans="1:6" x14ac:dyDescent="0.25">
      <c r="A135" s="11" t="s">
        <v>229</v>
      </c>
      <c r="B135" s="12" t="s">
        <v>210</v>
      </c>
      <c r="C135" s="11">
        <v>2</v>
      </c>
      <c r="D135" s="11" t="s">
        <v>9</v>
      </c>
      <c r="E135" s="79"/>
      <c r="F135" s="42">
        <f t="shared" si="11"/>
        <v>0</v>
      </c>
    </row>
    <row r="136" spans="1:6" x14ac:dyDescent="0.25">
      <c r="A136" s="11" t="s">
        <v>230</v>
      </c>
      <c r="B136" s="12" t="s">
        <v>231</v>
      </c>
      <c r="C136" s="11">
        <v>4</v>
      </c>
      <c r="D136" s="11" t="s">
        <v>9</v>
      </c>
      <c r="E136" s="78"/>
      <c r="F136" s="42">
        <f t="shared" si="11"/>
        <v>0</v>
      </c>
    </row>
    <row r="137" spans="1:6" x14ac:dyDescent="0.25">
      <c r="A137" s="11" t="s">
        <v>232</v>
      </c>
      <c r="B137" s="12" t="s">
        <v>233</v>
      </c>
      <c r="C137" s="11">
        <v>4</v>
      </c>
      <c r="D137" s="11" t="s">
        <v>9</v>
      </c>
      <c r="E137" s="79"/>
      <c r="F137" s="42">
        <f t="shared" si="11"/>
        <v>0</v>
      </c>
    </row>
    <row r="138" spans="1:6" ht="25.5" x14ac:dyDescent="0.25">
      <c r="A138" s="11" t="s">
        <v>234</v>
      </c>
      <c r="B138" s="12" t="s">
        <v>235</v>
      </c>
      <c r="C138" s="11">
        <v>4</v>
      </c>
      <c r="D138" s="11" t="s">
        <v>16</v>
      </c>
      <c r="E138" s="79"/>
      <c r="F138" s="42">
        <f t="shared" si="11"/>
        <v>0</v>
      </c>
    </row>
    <row r="139" spans="1:6" x14ac:dyDescent="0.25">
      <c r="A139" s="11" t="s">
        <v>236</v>
      </c>
      <c r="B139" s="12" t="s">
        <v>216</v>
      </c>
      <c r="C139" s="11">
        <v>4</v>
      </c>
      <c r="D139" s="11" t="s">
        <v>16</v>
      </c>
      <c r="E139" s="79"/>
      <c r="F139" s="42">
        <f t="shared" si="11"/>
        <v>0</v>
      </c>
    </row>
    <row r="140" spans="1:6" ht="25.5" x14ac:dyDescent="0.25">
      <c r="A140" s="11" t="s">
        <v>237</v>
      </c>
      <c r="B140" s="12" t="s">
        <v>238</v>
      </c>
      <c r="C140" s="11">
        <v>4</v>
      </c>
      <c r="D140" s="11" t="s">
        <v>16</v>
      </c>
      <c r="E140" s="79"/>
      <c r="F140" s="42">
        <f t="shared" si="11"/>
        <v>0</v>
      </c>
    </row>
    <row r="141" spans="1:6" ht="25.5" x14ac:dyDescent="0.25">
      <c r="A141" s="11" t="s">
        <v>239</v>
      </c>
      <c r="B141" s="12" t="s">
        <v>240</v>
      </c>
      <c r="C141" s="11">
        <v>4</v>
      </c>
      <c r="D141" s="11" t="s">
        <v>16</v>
      </c>
      <c r="E141" s="79"/>
      <c r="F141" s="42">
        <f t="shared" si="11"/>
        <v>0</v>
      </c>
    </row>
    <row r="142" spans="1:6" x14ac:dyDescent="0.25">
      <c r="A142" s="11" t="s">
        <v>241</v>
      </c>
      <c r="B142" s="12" t="s">
        <v>242</v>
      </c>
      <c r="C142" s="11">
        <v>4</v>
      </c>
      <c r="D142" s="11" t="s">
        <v>16</v>
      </c>
      <c r="E142" s="79"/>
      <c r="F142" s="42">
        <f t="shared" si="11"/>
        <v>0</v>
      </c>
    </row>
    <row r="143" spans="1:6" x14ac:dyDescent="0.25">
      <c r="A143" s="11" t="s">
        <v>243</v>
      </c>
      <c r="B143" s="12" t="s">
        <v>244</v>
      </c>
      <c r="C143" s="11">
        <v>4</v>
      </c>
      <c r="D143" s="11" t="s">
        <v>16</v>
      </c>
      <c r="E143" s="79"/>
      <c r="F143" s="42">
        <f t="shared" si="11"/>
        <v>0</v>
      </c>
    </row>
    <row r="144" spans="1:6" ht="25.5" x14ac:dyDescent="0.25">
      <c r="A144" s="11" t="s">
        <v>245</v>
      </c>
      <c r="B144" s="12" t="s">
        <v>218</v>
      </c>
      <c r="C144" s="11">
        <v>4</v>
      </c>
      <c r="D144" s="11" t="s">
        <v>16</v>
      </c>
      <c r="E144" s="79"/>
      <c r="F144" s="42">
        <f t="shared" si="11"/>
        <v>0</v>
      </c>
    </row>
    <row r="145" spans="1:6" x14ac:dyDescent="0.25">
      <c r="A145" s="11" t="s">
        <v>246</v>
      </c>
      <c r="B145" s="12" t="s">
        <v>220</v>
      </c>
      <c r="C145" s="11">
        <v>4</v>
      </c>
      <c r="D145" s="11" t="s">
        <v>16</v>
      </c>
      <c r="E145" s="79"/>
      <c r="F145" s="42">
        <f t="shared" si="11"/>
        <v>0</v>
      </c>
    </row>
    <row r="146" spans="1:6" x14ac:dyDescent="0.25">
      <c r="A146" s="11" t="s">
        <v>247</v>
      </c>
      <c r="B146" s="12" t="s">
        <v>222</v>
      </c>
      <c r="C146" s="11">
        <v>4</v>
      </c>
      <c r="D146" s="11" t="s">
        <v>16</v>
      </c>
      <c r="E146" s="79"/>
      <c r="F146" s="42">
        <f t="shared" si="11"/>
        <v>0</v>
      </c>
    </row>
    <row r="147" spans="1:6" x14ac:dyDescent="0.25">
      <c r="A147" s="80" t="s">
        <v>248</v>
      </c>
      <c r="B147" s="81"/>
      <c r="C147" s="81"/>
      <c r="D147" s="81"/>
      <c r="E147" s="81"/>
      <c r="F147" s="82"/>
    </row>
    <row r="148" spans="1:6" ht="25.5" x14ac:dyDescent="0.25">
      <c r="A148" s="11" t="s">
        <v>249</v>
      </c>
      <c r="B148" s="12" t="s">
        <v>202</v>
      </c>
      <c r="C148" s="11">
        <v>2</v>
      </c>
      <c r="D148" s="11" t="s">
        <v>16</v>
      </c>
      <c r="E148" s="78"/>
      <c r="F148" s="42">
        <f t="shared" ref="F148:F158" si="12">$C148*$E148</f>
        <v>0</v>
      </c>
    </row>
    <row r="149" spans="1:6" x14ac:dyDescent="0.25">
      <c r="A149" s="11" t="s">
        <v>250</v>
      </c>
      <c r="B149" s="12" t="s">
        <v>204</v>
      </c>
      <c r="C149" s="11">
        <v>6</v>
      </c>
      <c r="D149" s="11" t="s">
        <v>9</v>
      </c>
      <c r="E149" s="78"/>
      <c r="F149" s="42">
        <f t="shared" si="12"/>
        <v>0</v>
      </c>
    </row>
    <row r="150" spans="1:6" ht="25.5" x14ac:dyDescent="0.25">
      <c r="A150" s="11" t="s">
        <v>251</v>
      </c>
      <c r="B150" s="12" t="s">
        <v>206</v>
      </c>
      <c r="C150" s="11">
        <v>10</v>
      </c>
      <c r="D150" s="11" t="s">
        <v>34</v>
      </c>
      <c r="E150" s="79"/>
      <c r="F150" s="42">
        <f t="shared" si="12"/>
        <v>0</v>
      </c>
    </row>
    <row r="151" spans="1:6" x14ac:dyDescent="0.25">
      <c r="A151" s="11" t="s">
        <v>252</v>
      </c>
      <c r="B151" s="12" t="s">
        <v>208</v>
      </c>
      <c r="C151" s="11">
        <v>4</v>
      </c>
      <c r="D151" s="11" t="s">
        <v>9</v>
      </c>
      <c r="E151" s="78"/>
      <c r="F151" s="42">
        <f t="shared" si="12"/>
        <v>0</v>
      </c>
    </row>
    <row r="152" spans="1:6" x14ac:dyDescent="0.25">
      <c r="A152" s="11" t="s">
        <v>253</v>
      </c>
      <c r="B152" s="12" t="s">
        <v>210</v>
      </c>
      <c r="C152" s="11">
        <v>2</v>
      </c>
      <c r="D152" s="11" t="s">
        <v>9</v>
      </c>
      <c r="E152" s="78"/>
      <c r="F152" s="42">
        <f t="shared" si="12"/>
        <v>0</v>
      </c>
    </row>
    <row r="153" spans="1:6" x14ac:dyDescent="0.25">
      <c r="A153" s="11" t="s">
        <v>254</v>
      </c>
      <c r="B153" s="12" t="s">
        <v>212</v>
      </c>
      <c r="C153" s="11">
        <v>2</v>
      </c>
      <c r="D153" s="11" t="s">
        <v>9</v>
      </c>
      <c r="E153" s="78"/>
      <c r="F153" s="42">
        <f t="shared" si="12"/>
        <v>0</v>
      </c>
    </row>
    <row r="154" spans="1:6" x14ac:dyDescent="0.25">
      <c r="A154" s="11" t="s">
        <v>255</v>
      </c>
      <c r="B154" s="12" t="s">
        <v>214</v>
      </c>
      <c r="C154" s="11">
        <v>2</v>
      </c>
      <c r="D154" s="11" t="s">
        <v>9</v>
      </c>
      <c r="E154" s="78"/>
      <c r="F154" s="42">
        <f t="shared" si="12"/>
        <v>0</v>
      </c>
    </row>
    <row r="155" spans="1:6" ht="25.5" x14ac:dyDescent="0.25">
      <c r="A155" s="11" t="s">
        <v>256</v>
      </c>
      <c r="B155" s="12" t="s">
        <v>257</v>
      </c>
      <c r="C155" s="11">
        <v>4</v>
      </c>
      <c r="D155" s="11" t="s">
        <v>16</v>
      </c>
      <c r="E155" s="78"/>
      <c r="F155" s="42">
        <f t="shared" si="12"/>
        <v>0</v>
      </c>
    </row>
    <row r="156" spans="1:6" ht="25.5" x14ac:dyDescent="0.25">
      <c r="A156" s="11" t="s">
        <v>258</v>
      </c>
      <c r="B156" s="12" t="s">
        <v>218</v>
      </c>
      <c r="C156" s="11">
        <v>2</v>
      </c>
      <c r="D156" s="11" t="s">
        <v>16</v>
      </c>
      <c r="E156" s="78"/>
      <c r="F156" s="42">
        <f t="shared" si="12"/>
        <v>0</v>
      </c>
    </row>
    <row r="157" spans="1:6" x14ac:dyDescent="0.25">
      <c r="A157" s="11" t="s">
        <v>259</v>
      </c>
      <c r="B157" s="12" t="s">
        <v>220</v>
      </c>
      <c r="C157" s="11">
        <v>2</v>
      </c>
      <c r="D157" s="11" t="s">
        <v>16</v>
      </c>
      <c r="E157" s="78"/>
      <c r="F157" s="42">
        <f t="shared" si="12"/>
        <v>0</v>
      </c>
    </row>
    <row r="158" spans="1:6" x14ac:dyDescent="0.25">
      <c r="A158" s="11" t="s">
        <v>260</v>
      </c>
      <c r="B158" s="12" t="s">
        <v>222</v>
      </c>
      <c r="C158" s="11">
        <v>2</v>
      </c>
      <c r="D158" s="11" t="s">
        <v>16</v>
      </c>
      <c r="E158" s="79"/>
      <c r="F158" s="42">
        <f t="shared" si="12"/>
        <v>0</v>
      </c>
    </row>
    <row r="159" spans="1:6" x14ac:dyDescent="0.25">
      <c r="A159" s="11" t="s">
        <v>261</v>
      </c>
      <c r="B159" s="12" t="s">
        <v>262</v>
      </c>
      <c r="C159" s="11">
        <v>1</v>
      </c>
      <c r="D159" s="11" t="s">
        <v>16</v>
      </c>
      <c r="E159" s="79"/>
      <c r="F159" s="42">
        <f t="shared" ref="F159" si="13">C159*E159</f>
        <v>0</v>
      </c>
    </row>
    <row r="160" spans="1:6" x14ac:dyDescent="0.25">
      <c r="A160" s="80" t="s">
        <v>263</v>
      </c>
      <c r="B160" s="83"/>
      <c r="C160" s="83"/>
      <c r="D160" s="83"/>
      <c r="E160" s="83"/>
      <c r="F160" s="84"/>
    </row>
    <row r="161" spans="1:6" ht="25.5" x14ac:dyDescent="0.25">
      <c r="A161" s="11" t="s">
        <v>264</v>
      </c>
      <c r="B161" s="12" t="s">
        <v>265</v>
      </c>
      <c r="C161" s="85">
        <v>3</v>
      </c>
      <c r="D161" s="85" t="s">
        <v>16</v>
      </c>
      <c r="E161" s="78"/>
      <c r="F161" s="86">
        <f t="shared" ref="F161:F166" si="14">E161*$C161</f>
        <v>0</v>
      </c>
    </row>
    <row r="162" spans="1:6" ht="25.5" x14ac:dyDescent="0.25">
      <c r="A162" s="11" t="s">
        <v>266</v>
      </c>
      <c r="B162" s="12" t="s">
        <v>206</v>
      </c>
      <c r="C162" s="85">
        <v>3</v>
      </c>
      <c r="D162" s="85" t="s">
        <v>34</v>
      </c>
      <c r="E162" s="78"/>
      <c r="F162" s="86">
        <f t="shared" si="14"/>
        <v>0</v>
      </c>
    </row>
    <row r="163" spans="1:6" x14ac:dyDescent="0.25">
      <c r="A163" s="11" t="s">
        <v>267</v>
      </c>
      <c r="B163" s="12" t="s">
        <v>222</v>
      </c>
      <c r="C163" s="85">
        <v>3</v>
      </c>
      <c r="D163" s="85" t="s">
        <v>16</v>
      </c>
      <c r="E163" s="78"/>
      <c r="F163" s="86">
        <f t="shared" si="14"/>
        <v>0</v>
      </c>
    </row>
    <row r="164" spans="1:6" x14ac:dyDescent="0.25">
      <c r="A164" s="11" t="s">
        <v>268</v>
      </c>
      <c r="B164" s="12" t="s">
        <v>269</v>
      </c>
      <c r="C164" s="85">
        <v>3</v>
      </c>
      <c r="D164" s="85" t="s">
        <v>16</v>
      </c>
      <c r="E164" s="78"/>
      <c r="F164" s="86">
        <f t="shared" si="14"/>
        <v>0</v>
      </c>
    </row>
    <row r="165" spans="1:6" x14ac:dyDescent="0.25">
      <c r="A165" s="11" t="s">
        <v>270</v>
      </c>
      <c r="B165" s="12" t="s">
        <v>220</v>
      </c>
      <c r="C165" s="85">
        <v>3</v>
      </c>
      <c r="D165" s="85" t="s">
        <v>16</v>
      </c>
      <c r="E165" s="78"/>
      <c r="F165" s="86">
        <f t="shared" si="14"/>
        <v>0</v>
      </c>
    </row>
    <row r="166" spans="1:6" ht="25.5" x14ac:dyDescent="0.25">
      <c r="A166" s="11" t="s">
        <v>271</v>
      </c>
      <c r="B166" s="12" t="s">
        <v>272</v>
      </c>
      <c r="C166" s="85">
        <v>3</v>
      </c>
      <c r="D166" s="85" t="s">
        <v>16</v>
      </c>
      <c r="E166" s="78"/>
      <c r="F166" s="86">
        <f t="shared" si="14"/>
        <v>0</v>
      </c>
    </row>
    <row r="167" spans="1:6" x14ac:dyDescent="0.25">
      <c r="A167" s="87" t="s">
        <v>273</v>
      </c>
      <c r="B167" s="88"/>
      <c r="C167" s="89"/>
      <c r="D167" s="89"/>
      <c r="E167" s="88"/>
      <c r="F167" s="90"/>
    </row>
    <row r="168" spans="1:6" x14ac:dyDescent="0.25">
      <c r="A168" s="11" t="s">
        <v>274</v>
      </c>
      <c r="B168" s="91" t="s">
        <v>275</v>
      </c>
      <c r="C168" s="11">
        <v>11</v>
      </c>
      <c r="D168" s="11" t="s">
        <v>16</v>
      </c>
      <c r="E168" s="78"/>
      <c r="F168" s="86">
        <f>$C168*$E168</f>
        <v>0</v>
      </c>
    </row>
    <row r="169" spans="1:6" x14ac:dyDescent="0.25">
      <c r="A169" s="11" t="s">
        <v>276</v>
      </c>
      <c r="B169" s="91" t="s">
        <v>277</v>
      </c>
      <c r="C169" s="11">
        <v>100</v>
      </c>
      <c r="D169" s="11" t="s">
        <v>34</v>
      </c>
      <c r="E169" s="78"/>
      <c r="F169" s="86">
        <f>$C169*$E169</f>
        <v>0</v>
      </c>
    </row>
    <row r="170" spans="1:6" x14ac:dyDescent="0.25">
      <c r="A170" s="11" t="s">
        <v>278</v>
      </c>
      <c r="B170" s="91" t="s">
        <v>279</v>
      </c>
      <c r="C170" s="11">
        <v>50</v>
      </c>
      <c r="D170" s="11" t="s">
        <v>34</v>
      </c>
      <c r="E170" s="78"/>
      <c r="F170" s="86">
        <f t="shared" ref="F170:F172" si="15">$C170*$E170</f>
        <v>0</v>
      </c>
    </row>
    <row r="171" spans="1:6" x14ac:dyDescent="0.25">
      <c r="A171" s="11" t="s">
        <v>280</v>
      </c>
      <c r="B171" s="91" t="s">
        <v>281</v>
      </c>
      <c r="C171" s="11">
        <v>50</v>
      </c>
      <c r="D171" s="11" t="s">
        <v>34</v>
      </c>
      <c r="E171" s="78"/>
      <c r="F171" s="86">
        <f t="shared" si="15"/>
        <v>0</v>
      </c>
    </row>
    <row r="172" spans="1:6" ht="15.75" thickBot="1" x14ac:dyDescent="0.3">
      <c r="A172" s="11" t="s">
        <v>282</v>
      </c>
      <c r="B172" s="92" t="s">
        <v>283</v>
      </c>
      <c r="C172" s="66">
        <v>1</v>
      </c>
      <c r="D172" s="66" t="s">
        <v>16</v>
      </c>
      <c r="E172" s="93"/>
      <c r="F172" s="94">
        <f t="shared" si="15"/>
        <v>0</v>
      </c>
    </row>
    <row r="173" spans="1:6" ht="15.75" thickBot="1" x14ac:dyDescent="0.3">
      <c r="A173" s="237" t="s">
        <v>460</v>
      </c>
      <c r="B173" s="237"/>
      <c r="C173" s="237"/>
      <c r="D173" s="237"/>
      <c r="E173" s="246"/>
      <c r="F173" s="96">
        <f>SUM(F119:F172)</f>
        <v>0</v>
      </c>
    </row>
    <row r="174" spans="1:6" ht="15.75" thickBot="1" x14ac:dyDescent="0.3">
      <c r="A174" s="97"/>
      <c r="B174" s="97"/>
      <c r="C174" s="97"/>
      <c r="D174" s="97"/>
      <c r="E174" s="97"/>
      <c r="F174" s="97"/>
    </row>
    <row r="175" spans="1:6" ht="15.75" thickBot="1" x14ac:dyDescent="0.3">
      <c r="A175" s="98">
        <v>11</v>
      </c>
      <c r="B175" s="72" t="s">
        <v>284</v>
      </c>
      <c r="C175" s="73"/>
      <c r="D175" s="73"/>
      <c r="E175" s="73"/>
      <c r="F175" s="74"/>
    </row>
    <row r="176" spans="1:6" x14ac:dyDescent="0.25">
      <c r="A176" s="99"/>
      <c r="B176" s="100" t="s">
        <v>285</v>
      </c>
      <c r="C176" s="101"/>
      <c r="D176" s="101"/>
      <c r="E176" s="101"/>
      <c r="F176" s="102"/>
    </row>
    <row r="177" spans="1:6" x14ac:dyDescent="0.25">
      <c r="A177" s="85" t="s">
        <v>286</v>
      </c>
      <c r="B177" s="103" t="s">
        <v>287</v>
      </c>
      <c r="C177" s="85">
        <v>100</v>
      </c>
      <c r="D177" s="85" t="s">
        <v>34</v>
      </c>
      <c r="E177" s="104"/>
      <c r="F177" s="42">
        <f>C177*E177</f>
        <v>0</v>
      </c>
    </row>
    <row r="178" spans="1:6" x14ac:dyDescent="0.25">
      <c r="A178" s="85" t="s">
        <v>288</v>
      </c>
      <c r="B178" s="105" t="s">
        <v>289</v>
      </c>
      <c r="C178" s="85">
        <v>30</v>
      </c>
      <c r="D178" s="85" t="s">
        <v>34</v>
      </c>
      <c r="E178" s="104"/>
      <c r="F178" s="42">
        <f>C178*E178</f>
        <v>0</v>
      </c>
    </row>
    <row r="179" spans="1:6" ht="26.25" x14ac:dyDescent="0.25">
      <c r="A179" s="85" t="s">
        <v>290</v>
      </c>
      <c r="B179" s="105" t="s">
        <v>291</v>
      </c>
      <c r="C179" s="85">
        <v>20</v>
      </c>
      <c r="D179" s="85" t="s">
        <v>34</v>
      </c>
      <c r="E179" s="104"/>
      <c r="F179" s="42">
        <f t="shared" ref="F179:F197" si="16">C179*E179</f>
        <v>0</v>
      </c>
    </row>
    <row r="180" spans="1:6" ht="26.25" x14ac:dyDescent="0.25">
      <c r="A180" s="85" t="s">
        <v>292</v>
      </c>
      <c r="B180" s="105" t="s">
        <v>293</v>
      </c>
      <c r="C180" s="85">
        <v>20</v>
      </c>
      <c r="D180" s="85" t="s">
        <v>39</v>
      </c>
      <c r="E180" s="104"/>
      <c r="F180" s="42">
        <f t="shared" si="16"/>
        <v>0</v>
      </c>
    </row>
    <row r="181" spans="1:6" x14ac:dyDescent="0.25">
      <c r="A181" s="85" t="s">
        <v>294</v>
      </c>
      <c r="B181" s="105" t="s">
        <v>295</v>
      </c>
      <c r="C181" s="85">
        <v>10</v>
      </c>
      <c r="D181" s="85" t="s">
        <v>16</v>
      </c>
      <c r="E181" s="104"/>
      <c r="F181" s="42">
        <f t="shared" si="16"/>
        <v>0</v>
      </c>
    </row>
    <row r="182" spans="1:6" ht="26.25" x14ac:dyDescent="0.25">
      <c r="A182" s="85" t="s">
        <v>296</v>
      </c>
      <c r="B182" s="105" t="s">
        <v>297</v>
      </c>
      <c r="C182" s="85">
        <v>50</v>
      </c>
      <c r="D182" s="85" t="s">
        <v>39</v>
      </c>
      <c r="E182" s="104"/>
      <c r="F182" s="42">
        <f t="shared" si="16"/>
        <v>0</v>
      </c>
    </row>
    <row r="183" spans="1:6" ht="26.25" x14ac:dyDescent="0.25">
      <c r="A183" s="85" t="s">
        <v>298</v>
      </c>
      <c r="B183" s="105" t="s">
        <v>299</v>
      </c>
      <c r="C183" s="85">
        <v>20</v>
      </c>
      <c r="D183" s="85" t="s">
        <v>300</v>
      </c>
      <c r="E183" s="104"/>
      <c r="F183" s="42">
        <f>C183*E183</f>
        <v>0</v>
      </c>
    </row>
    <row r="184" spans="1:6" ht="26.25" x14ac:dyDescent="0.25">
      <c r="A184" s="85"/>
      <c r="B184" s="100" t="s">
        <v>301</v>
      </c>
      <c r="C184" s="101"/>
      <c r="D184" s="101"/>
      <c r="E184" s="106"/>
      <c r="F184" s="107"/>
    </row>
    <row r="185" spans="1:6" ht="25.5" x14ac:dyDescent="0.25">
      <c r="A185" s="85" t="s">
        <v>302</v>
      </c>
      <c r="B185" s="23" t="s">
        <v>303</v>
      </c>
      <c r="C185" s="85">
        <v>2</v>
      </c>
      <c r="D185" s="85" t="s">
        <v>9</v>
      </c>
      <c r="E185" s="104"/>
      <c r="F185" s="42">
        <f t="shared" si="16"/>
        <v>0</v>
      </c>
    </row>
    <row r="186" spans="1:6" ht="25.5" x14ac:dyDescent="0.25">
      <c r="A186" s="85" t="s">
        <v>304</v>
      </c>
      <c r="B186" s="23" t="s">
        <v>305</v>
      </c>
      <c r="C186" s="108">
        <v>2</v>
      </c>
      <c r="D186" s="85" t="s">
        <v>9</v>
      </c>
      <c r="E186" s="104"/>
      <c r="F186" s="42">
        <f t="shared" si="16"/>
        <v>0</v>
      </c>
    </row>
    <row r="187" spans="1:6" ht="26.25" x14ac:dyDescent="0.25">
      <c r="A187" s="85" t="s">
        <v>306</v>
      </c>
      <c r="B187" s="100" t="s">
        <v>307</v>
      </c>
      <c r="C187" s="101"/>
      <c r="D187" s="101"/>
      <c r="E187" s="106"/>
      <c r="F187" s="107"/>
    </row>
    <row r="188" spans="1:6" ht="25.5" x14ac:dyDescent="0.25">
      <c r="A188" s="85" t="s">
        <v>308</v>
      </c>
      <c r="B188" s="23" t="s">
        <v>309</v>
      </c>
      <c r="C188" s="85">
        <v>16</v>
      </c>
      <c r="D188" s="85" t="s">
        <v>9</v>
      </c>
      <c r="E188" s="104"/>
      <c r="F188" s="42">
        <f t="shared" ref="F188" si="17">C188*E188</f>
        <v>0</v>
      </c>
    </row>
    <row r="189" spans="1:6" ht="25.5" x14ac:dyDescent="0.25">
      <c r="A189" s="85" t="s">
        <v>310</v>
      </c>
      <c r="B189" s="23" t="s">
        <v>311</v>
      </c>
      <c r="C189" s="85">
        <v>8</v>
      </c>
      <c r="D189" s="85" t="s">
        <v>9</v>
      </c>
      <c r="E189" s="104"/>
      <c r="F189" s="42">
        <f t="shared" si="16"/>
        <v>0</v>
      </c>
    </row>
    <row r="190" spans="1:6" ht="25.5" x14ac:dyDescent="0.25">
      <c r="A190" s="85" t="s">
        <v>312</v>
      </c>
      <c r="B190" s="23" t="s">
        <v>313</v>
      </c>
      <c r="C190" s="85">
        <v>8</v>
      </c>
      <c r="D190" s="85" t="s">
        <v>9</v>
      </c>
      <c r="E190" s="104"/>
      <c r="F190" s="42">
        <f t="shared" si="16"/>
        <v>0</v>
      </c>
    </row>
    <row r="191" spans="1:6" x14ac:dyDescent="0.25">
      <c r="A191" s="85"/>
      <c r="B191" s="100" t="s">
        <v>314</v>
      </c>
      <c r="C191" s="101"/>
      <c r="D191" s="101"/>
      <c r="E191" s="106"/>
      <c r="F191" s="107"/>
    </row>
    <row r="192" spans="1:6" ht="25.5" x14ac:dyDescent="0.25">
      <c r="A192" s="85" t="s">
        <v>315</v>
      </c>
      <c r="B192" s="23" t="s">
        <v>316</v>
      </c>
      <c r="C192" s="85">
        <v>2</v>
      </c>
      <c r="D192" s="85" t="s">
        <v>9</v>
      </c>
      <c r="E192" s="104"/>
      <c r="F192" s="42">
        <f t="shared" si="16"/>
        <v>0</v>
      </c>
    </row>
    <row r="193" spans="1:6" ht="38.25" x14ac:dyDescent="0.25">
      <c r="A193" s="85" t="s">
        <v>317</v>
      </c>
      <c r="B193" s="14" t="s">
        <v>318</v>
      </c>
      <c r="C193" s="85">
        <v>2</v>
      </c>
      <c r="D193" s="85" t="s">
        <v>9</v>
      </c>
      <c r="E193" s="104"/>
      <c r="F193" s="42">
        <f t="shared" si="16"/>
        <v>0</v>
      </c>
    </row>
    <row r="194" spans="1:6" ht="25.5" x14ac:dyDescent="0.25">
      <c r="A194" s="85" t="s">
        <v>319</v>
      </c>
      <c r="B194" s="14" t="s">
        <v>320</v>
      </c>
      <c r="C194" s="85">
        <v>2</v>
      </c>
      <c r="D194" s="85" t="s">
        <v>9</v>
      </c>
      <c r="E194" s="104"/>
      <c r="F194" s="42">
        <f t="shared" si="16"/>
        <v>0</v>
      </c>
    </row>
    <row r="195" spans="1:6" ht="25.5" x14ac:dyDescent="0.25">
      <c r="A195" s="85" t="s">
        <v>321</v>
      </c>
      <c r="B195" s="14" t="s">
        <v>322</v>
      </c>
      <c r="C195" s="85">
        <v>2</v>
      </c>
      <c r="D195" s="85" t="s">
        <v>9</v>
      </c>
      <c r="E195" s="104"/>
      <c r="F195" s="42">
        <f t="shared" si="16"/>
        <v>0</v>
      </c>
    </row>
    <row r="196" spans="1:6" ht="25.5" x14ac:dyDescent="0.25">
      <c r="A196" s="85" t="s">
        <v>323</v>
      </c>
      <c r="B196" s="23" t="s">
        <v>324</v>
      </c>
      <c r="C196" s="85">
        <v>2</v>
      </c>
      <c r="D196" s="85" t="s">
        <v>9</v>
      </c>
      <c r="E196" s="104"/>
      <c r="F196" s="42">
        <f t="shared" si="16"/>
        <v>0</v>
      </c>
    </row>
    <row r="197" spans="1:6" ht="26.25" thickBot="1" x14ac:dyDescent="0.3">
      <c r="A197" s="85" t="s">
        <v>325</v>
      </c>
      <c r="B197" s="109" t="s">
        <v>326</v>
      </c>
      <c r="C197" s="110">
        <v>2</v>
      </c>
      <c r="D197" s="110" t="s">
        <v>9</v>
      </c>
      <c r="E197" s="111"/>
      <c r="F197" s="45">
        <f t="shared" si="16"/>
        <v>0</v>
      </c>
    </row>
    <row r="198" spans="1:6" ht="15.75" thickBot="1" x14ac:dyDescent="0.3">
      <c r="A198" s="237" t="s">
        <v>461</v>
      </c>
      <c r="B198" s="237"/>
      <c r="C198" s="237"/>
      <c r="D198" s="237"/>
      <c r="E198" s="246"/>
      <c r="F198" s="112">
        <f>SUM(F177:F183,F185:F186,F188:F190,F192:F197)</f>
        <v>0</v>
      </c>
    </row>
    <row r="199" spans="1:6" ht="15.75" thickBot="1" x14ac:dyDescent="0.3">
      <c r="A199" s="97"/>
      <c r="B199" s="97"/>
      <c r="C199" s="97"/>
      <c r="D199" s="97"/>
      <c r="E199" s="97"/>
      <c r="F199" s="97"/>
    </row>
    <row r="200" spans="1:6" ht="15.75" thickBot="1" x14ac:dyDescent="0.3">
      <c r="A200" s="113" t="s">
        <v>327</v>
      </c>
      <c r="B200" s="114"/>
      <c r="C200" s="114"/>
      <c r="D200" s="114"/>
      <c r="E200" s="114"/>
      <c r="F200" s="115"/>
    </row>
    <row r="201" spans="1:6" x14ac:dyDescent="0.25">
      <c r="A201" s="116" t="s">
        <v>328</v>
      </c>
      <c r="B201" s="117" t="s">
        <v>329</v>
      </c>
      <c r="C201" s="116">
        <v>2</v>
      </c>
      <c r="D201" s="116" t="s">
        <v>16</v>
      </c>
      <c r="E201" s="118"/>
      <c r="F201" s="41">
        <f t="shared" ref="F201:F206" si="18">C201*E201</f>
        <v>0</v>
      </c>
    </row>
    <row r="202" spans="1:6" x14ac:dyDescent="0.25">
      <c r="A202" s="85" t="s">
        <v>330</v>
      </c>
      <c r="B202" s="105" t="s">
        <v>331</v>
      </c>
      <c r="C202" s="85">
        <v>2</v>
      </c>
      <c r="D202" s="85" t="s">
        <v>16</v>
      </c>
      <c r="E202" s="104"/>
      <c r="F202" s="42">
        <f t="shared" si="18"/>
        <v>0</v>
      </c>
    </row>
    <row r="203" spans="1:6" ht="26.25" x14ac:dyDescent="0.25">
      <c r="A203" s="85" t="s">
        <v>332</v>
      </c>
      <c r="B203" s="105" t="s">
        <v>333</v>
      </c>
      <c r="C203" s="85">
        <v>2</v>
      </c>
      <c r="D203" s="85" t="s">
        <v>16</v>
      </c>
      <c r="E203" s="104"/>
      <c r="F203" s="42">
        <f t="shared" si="18"/>
        <v>0</v>
      </c>
    </row>
    <row r="204" spans="1:6" x14ac:dyDescent="0.25">
      <c r="A204" s="85" t="s">
        <v>334</v>
      </c>
      <c r="B204" s="105" t="s">
        <v>335</v>
      </c>
      <c r="C204" s="85">
        <v>2</v>
      </c>
      <c r="D204" s="85" t="s">
        <v>16</v>
      </c>
      <c r="E204" s="104"/>
      <c r="F204" s="42">
        <f t="shared" si="18"/>
        <v>0</v>
      </c>
    </row>
    <row r="205" spans="1:6" x14ac:dyDescent="0.25">
      <c r="A205" s="85" t="s">
        <v>336</v>
      </c>
      <c r="B205" s="105" t="s">
        <v>337</v>
      </c>
      <c r="C205" s="85">
        <v>2</v>
      </c>
      <c r="D205" s="85" t="s">
        <v>16</v>
      </c>
      <c r="E205" s="104"/>
      <c r="F205" s="42">
        <f t="shared" si="18"/>
        <v>0</v>
      </c>
    </row>
    <row r="206" spans="1:6" x14ac:dyDescent="0.25">
      <c r="A206" s="85" t="s">
        <v>338</v>
      </c>
      <c r="B206" s="105" t="s">
        <v>339</v>
      </c>
      <c r="C206" s="85">
        <v>2</v>
      </c>
      <c r="D206" s="85" t="s">
        <v>16</v>
      </c>
      <c r="E206" s="104"/>
      <c r="F206" s="42">
        <f t="shared" si="18"/>
        <v>0</v>
      </c>
    </row>
    <row r="207" spans="1:6" ht="15.75" thickBot="1" x14ac:dyDescent="0.3">
      <c r="A207" s="110" t="s">
        <v>298</v>
      </c>
      <c r="B207" s="119" t="s">
        <v>340</v>
      </c>
      <c r="C207" s="110">
        <v>1</v>
      </c>
      <c r="D207" s="110" t="s">
        <v>16</v>
      </c>
      <c r="E207" s="93"/>
      <c r="F207" s="45">
        <f>C207*E207</f>
        <v>0</v>
      </c>
    </row>
    <row r="208" spans="1:6" ht="15.75" thickBot="1" x14ac:dyDescent="0.3">
      <c r="A208" s="236" t="s">
        <v>462</v>
      </c>
      <c r="B208" s="237"/>
      <c r="C208" s="237"/>
      <c r="D208" s="237"/>
      <c r="E208" s="238"/>
      <c r="F208" s="218">
        <f>SUM(F201:F206,F207)</f>
        <v>0</v>
      </c>
    </row>
    <row r="209" spans="1:6" ht="15.75" thickBot="1" x14ac:dyDescent="0.3">
      <c r="A209" s="97"/>
      <c r="B209" s="97"/>
      <c r="C209" s="97"/>
      <c r="D209" s="97"/>
      <c r="E209" s="97"/>
      <c r="F209" s="97"/>
    </row>
    <row r="210" spans="1:6" ht="15.75" thickBot="1" x14ac:dyDescent="0.3">
      <c r="A210" s="113" t="s">
        <v>470</v>
      </c>
      <c r="B210" s="114"/>
      <c r="C210" s="114"/>
      <c r="D210" s="114"/>
      <c r="E210" s="114"/>
      <c r="F210" s="115"/>
    </row>
    <row r="211" spans="1:6" x14ac:dyDescent="0.25">
      <c r="A211" s="116" t="s">
        <v>341</v>
      </c>
      <c r="B211" s="117" t="s">
        <v>469</v>
      </c>
      <c r="C211" s="116">
        <v>1</v>
      </c>
      <c r="D211" s="116" t="s">
        <v>16</v>
      </c>
      <c r="E211" s="120"/>
      <c r="F211" s="41">
        <f>C211*E211</f>
        <v>0</v>
      </c>
    </row>
    <row r="212" spans="1:6" ht="15.75" thickBot="1" x14ac:dyDescent="0.3">
      <c r="A212" s="85" t="s">
        <v>342</v>
      </c>
      <c r="B212" s="121" t="s">
        <v>343</v>
      </c>
      <c r="C212" s="110">
        <v>1</v>
      </c>
      <c r="D212" s="110" t="s">
        <v>344</v>
      </c>
      <c r="E212" s="122"/>
      <c r="F212" s="45">
        <f t="shared" ref="F212" si="19">C212*E212</f>
        <v>0</v>
      </c>
    </row>
    <row r="213" spans="1:6" ht="14.25" customHeight="1" thickBot="1" x14ac:dyDescent="0.3">
      <c r="A213" s="236" t="s">
        <v>463</v>
      </c>
      <c r="B213" s="237"/>
      <c r="C213" s="237"/>
      <c r="D213" s="237"/>
      <c r="E213" s="238"/>
      <c r="F213" s="217">
        <f>SUM(F211:F212)</f>
        <v>0</v>
      </c>
    </row>
    <row r="214" spans="1:6" x14ac:dyDescent="0.25">
      <c r="A214" s="123"/>
      <c r="B214" s="124"/>
      <c r="C214" s="26"/>
      <c r="D214" s="26"/>
      <c r="E214" s="125"/>
      <c r="F214" s="125"/>
    </row>
    <row r="215" spans="1:6" x14ac:dyDescent="0.25">
      <c r="A215" s="126"/>
      <c r="B215" s="127"/>
      <c r="C215" s="128"/>
      <c r="D215" s="128"/>
      <c r="E215" s="128"/>
      <c r="F215" s="129"/>
    </row>
    <row r="216" spans="1:6" ht="15.75" customHeight="1" thickBot="1" x14ac:dyDescent="0.3">
      <c r="A216" s="247" t="s">
        <v>444</v>
      </c>
      <c r="B216" s="247"/>
      <c r="C216" s="247"/>
      <c r="D216" s="247"/>
      <c r="E216" s="247"/>
      <c r="F216" s="247"/>
    </row>
    <row r="217" spans="1:6" ht="51.75" thickBot="1" x14ac:dyDescent="0.3">
      <c r="A217" s="130" t="s">
        <v>0</v>
      </c>
      <c r="B217" s="131" t="s">
        <v>1</v>
      </c>
      <c r="C217" s="131" t="s">
        <v>2</v>
      </c>
      <c r="D217" s="131" t="s">
        <v>3</v>
      </c>
      <c r="E217" s="2" t="s">
        <v>440</v>
      </c>
      <c r="F217" s="3" t="s">
        <v>441</v>
      </c>
    </row>
    <row r="218" spans="1:6" x14ac:dyDescent="0.25">
      <c r="A218" s="132" t="s">
        <v>345</v>
      </c>
      <c r="B218" s="230" t="s">
        <v>346</v>
      </c>
      <c r="C218" s="231"/>
      <c r="D218" s="231"/>
      <c r="E218" s="231"/>
      <c r="F218" s="232"/>
    </row>
    <row r="219" spans="1:6" ht="15.75" thickBot="1" x14ac:dyDescent="0.3">
      <c r="A219" s="215" t="s">
        <v>7</v>
      </c>
      <c r="B219" s="216" t="s">
        <v>347</v>
      </c>
      <c r="C219" s="63">
        <v>1</v>
      </c>
      <c r="D219" s="63" t="s">
        <v>16</v>
      </c>
      <c r="E219" s="134"/>
      <c r="F219" s="45">
        <f t="shared" ref="F219" si="20">C219*E219</f>
        <v>0</v>
      </c>
    </row>
    <row r="220" spans="1:6" ht="15.75" thickBot="1" x14ac:dyDescent="0.3">
      <c r="A220" s="239" t="s">
        <v>442</v>
      </c>
      <c r="B220" s="240"/>
      <c r="C220" s="240"/>
      <c r="D220" s="240"/>
      <c r="E220" s="241"/>
      <c r="F220" s="71">
        <f>F219</f>
        <v>0</v>
      </c>
    </row>
    <row r="221" spans="1:6" ht="15.75" thickBot="1" x14ac:dyDescent="0.3">
      <c r="A221" s="135"/>
      <c r="B221" s="136"/>
      <c r="C221" s="136"/>
      <c r="D221" s="136"/>
      <c r="E221" s="136"/>
      <c r="F221" s="136"/>
    </row>
    <row r="222" spans="1:6" ht="15.75" thickBot="1" x14ac:dyDescent="0.3">
      <c r="A222" s="137" t="s">
        <v>348</v>
      </c>
      <c r="B222" s="233" t="s">
        <v>349</v>
      </c>
      <c r="C222" s="234"/>
      <c r="D222" s="234"/>
      <c r="E222" s="234"/>
      <c r="F222" s="235"/>
    </row>
    <row r="223" spans="1:6" x14ac:dyDescent="0.25">
      <c r="A223" s="133" t="s">
        <v>44</v>
      </c>
      <c r="B223" s="22" t="s">
        <v>350</v>
      </c>
      <c r="C223" s="8">
        <v>7</v>
      </c>
      <c r="D223" s="8" t="s">
        <v>9</v>
      </c>
      <c r="E223" s="9"/>
      <c r="F223" s="45">
        <f t="shared" ref="F223:F225" si="21">C223*E223</f>
        <v>0</v>
      </c>
    </row>
    <row r="224" spans="1:6" x14ac:dyDescent="0.25">
      <c r="A224" s="58" t="s">
        <v>46</v>
      </c>
      <c r="B224" s="15" t="s">
        <v>351</v>
      </c>
      <c r="C224" s="8">
        <v>54</v>
      </c>
      <c r="D224" s="8" t="s">
        <v>9</v>
      </c>
      <c r="E224" s="138"/>
      <c r="F224" s="45">
        <f t="shared" si="21"/>
        <v>0</v>
      </c>
    </row>
    <row r="225" spans="1:6" ht="15.75" thickBot="1" x14ac:dyDescent="0.3">
      <c r="A225" s="133" t="s">
        <v>48</v>
      </c>
      <c r="B225" s="15" t="s">
        <v>352</v>
      </c>
      <c r="C225" s="8">
        <v>10</v>
      </c>
      <c r="D225" s="8" t="s">
        <v>344</v>
      </c>
      <c r="E225" s="138"/>
      <c r="F225" s="45">
        <f t="shared" si="21"/>
        <v>0</v>
      </c>
    </row>
    <row r="226" spans="1:6" ht="15.75" customHeight="1" thickBot="1" x14ac:dyDescent="0.3">
      <c r="A226" s="236" t="s">
        <v>452</v>
      </c>
      <c r="B226" s="237"/>
      <c r="C226" s="237"/>
      <c r="D226" s="237"/>
      <c r="E226" s="238"/>
      <c r="F226" s="217">
        <f>SUM(F223:F225)</f>
        <v>0</v>
      </c>
    </row>
    <row r="227" spans="1:6" ht="15.75" thickBot="1" x14ac:dyDescent="0.3">
      <c r="A227" s="24"/>
      <c r="B227" s="139"/>
      <c r="C227" s="140"/>
      <c r="D227" s="140"/>
      <c r="E227" s="27"/>
      <c r="F227" s="27"/>
    </row>
    <row r="228" spans="1:6" ht="15.75" thickBot="1" x14ac:dyDescent="0.3">
      <c r="A228" s="141">
        <v>3</v>
      </c>
      <c r="B228" s="142" t="s">
        <v>353</v>
      </c>
      <c r="C228" s="95"/>
      <c r="D228" s="95"/>
      <c r="E228" s="143"/>
      <c r="F228" s="144"/>
    </row>
    <row r="229" spans="1:6" x14ac:dyDescent="0.25">
      <c r="A229" s="58" t="s">
        <v>74</v>
      </c>
      <c r="B229" s="145" t="s">
        <v>354</v>
      </c>
      <c r="C229" s="146">
        <v>8</v>
      </c>
      <c r="D229" s="146" t="s">
        <v>9</v>
      </c>
      <c r="E229" s="86"/>
      <c r="F229" s="45">
        <f t="shared" ref="F229:F234" si="22">C229*E229</f>
        <v>0</v>
      </c>
    </row>
    <row r="230" spans="1:6" ht="25.5" x14ac:dyDescent="0.25">
      <c r="A230" s="58" t="s">
        <v>76</v>
      </c>
      <c r="B230" s="145" t="s">
        <v>355</v>
      </c>
      <c r="C230" s="146">
        <v>8</v>
      </c>
      <c r="D230" s="146" t="s">
        <v>9</v>
      </c>
      <c r="E230" s="86"/>
      <c r="F230" s="45">
        <f t="shared" si="22"/>
        <v>0</v>
      </c>
    </row>
    <row r="231" spans="1:6" x14ac:dyDescent="0.25">
      <c r="A231" s="58" t="s">
        <v>78</v>
      </c>
      <c r="B231" s="145" t="s">
        <v>356</v>
      </c>
      <c r="C231" s="146">
        <v>8</v>
      </c>
      <c r="D231" s="146" t="s">
        <v>9</v>
      </c>
      <c r="E231" s="86"/>
      <c r="F231" s="45">
        <f t="shared" si="22"/>
        <v>0</v>
      </c>
    </row>
    <row r="232" spans="1:6" ht="16.5" x14ac:dyDescent="0.25">
      <c r="A232" s="58" t="s">
        <v>80</v>
      </c>
      <c r="B232" s="147" t="s">
        <v>357</v>
      </c>
      <c r="C232" s="146">
        <v>20</v>
      </c>
      <c r="D232" s="146" t="s">
        <v>19</v>
      </c>
      <c r="E232" s="86"/>
      <c r="F232" s="45">
        <f t="shared" si="22"/>
        <v>0</v>
      </c>
    </row>
    <row r="233" spans="1:6" ht="16.5" x14ac:dyDescent="0.25">
      <c r="A233" s="58" t="s">
        <v>82</v>
      </c>
      <c r="B233" s="148" t="s">
        <v>358</v>
      </c>
      <c r="C233" s="149">
        <v>20</v>
      </c>
      <c r="D233" s="149" t="s">
        <v>19</v>
      </c>
      <c r="E233" s="94"/>
      <c r="F233" s="45">
        <f t="shared" si="22"/>
        <v>0</v>
      </c>
    </row>
    <row r="234" spans="1:6" ht="26.25" thickBot="1" x14ac:dyDescent="0.3">
      <c r="A234" s="58" t="s">
        <v>84</v>
      </c>
      <c r="B234" s="43" t="s">
        <v>359</v>
      </c>
      <c r="C234" s="66">
        <v>2</v>
      </c>
      <c r="D234" s="66" t="s">
        <v>9</v>
      </c>
      <c r="E234" s="94"/>
      <c r="F234" s="45">
        <f t="shared" si="22"/>
        <v>0</v>
      </c>
    </row>
    <row r="235" spans="1:6" ht="15.75" thickBot="1" x14ac:dyDescent="0.3">
      <c r="A235" s="239" t="s">
        <v>453</v>
      </c>
      <c r="B235" s="240"/>
      <c r="C235" s="240"/>
      <c r="D235" s="240"/>
      <c r="E235" s="241"/>
      <c r="F235" s="71">
        <f>SUM(F229:F234)</f>
        <v>0</v>
      </c>
    </row>
    <row r="236" spans="1:6" ht="15.75" thickBot="1" x14ac:dyDescent="0.3">
      <c r="A236" s="24"/>
      <c r="B236" s="139"/>
      <c r="C236" s="140"/>
      <c r="D236" s="140"/>
      <c r="E236" s="27"/>
      <c r="F236" s="150"/>
    </row>
    <row r="237" spans="1:6" ht="15.75" thickBot="1" x14ac:dyDescent="0.3">
      <c r="A237" s="37">
        <v>4</v>
      </c>
      <c r="B237" s="29" t="s">
        <v>360</v>
      </c>
      <c r="C237" s="38"/>
      <c r="D237" s="38"/>
      <c r="E237" s="39"/>
      <c r="F237" s="40"/>
    </row>
    <row r="238" spans="1:6" ht="15.75" thickBot="1" x14ac:dyDescent="0.3">
      <c r="A238" s="58" t="s">
        <v>129</v>
      </c>
      <c r="B238" s="151" t="s">
        <v>361</v>
      </c>
      <c r="C238" s="8">
        <v>1</v>
      </c>
      <c r="D238" s="8" t="s">
        <v>16</v>
      </c>
      <c r="E238" s="138"/>
      <c r="F238" s="45">
        <f t="shared" ref="F238" si="23">C238*E238</f>
        <v>0</v>
      </c>
    </row>
    <row r="239" spans="1:6" ht="15.75" thickBot="1" x14ac:dyDescent="0.3">
      <c r="A239" s="239" t="s">
        <v>454</v>
      </c>
      <c r="B239" s="240"/>
      <c r="C239" s="240"/>
      <c r="D239" s="240"/>
      <c r="E239" s="241"/>
      <c r="F239" s="71">
        <f>F238</f>
        <v>0</v>
      </c>
    </row>
    <row r="240" spans="1:6" ht="15.75" thickBot="1" x14ac:dyDescent="0.3">
      <c r="A240" s="24"/>
      <c r="B240" s="139"/>
      <c r="C240" s="140"/>
      <c r="D240" s="140"/>
      <c r="E240" s="27"/>
      <c r="F240" s="150"/>
    </row>
    <row r="241" spans="1:6" ht="15.75" thickBot="1" x14ac:dyDescent="0.3">
      <c r="A241" s="37">
        <v>5</v>
      </c>
      <c r="B241" s="29" t="s">
        <v>360</v>
      </c>
      <c r="C241" s="38"/>
      <c r="D241" s="38"/>
      <c r="E241" s="39"/>
      <c r="F241" s="40"/>
    </row>
    <row r="242" spans="1:6" ht="24.75" thickBot="1" x14ac:dyDescent="0.3">
      <c r="A242" s="58" t="s">
        <v>147</v>
      </c>
      <c r="B242" s="15" t="s">
        <v>362</v>
      </c>
      <c r="C242" s="8">
        <v>1</v>
      </c>
      <c r="D242" s="8" t="s">
        <v>16</v>
      </c>
      <c r="E242" s="138"/>
      <c r="F242" s="45">
        <f t="shared" ref="F242" si="24">C242*E242</f>
        <v>0</v>
      </c>
    </row>
    <row r="243" spans="1:6" ht="15.75" thickBot="1" x14ac:dyDescent="0.3">
      <c r="A243" s="239" t="s">
        <v>455</v>
      </c>
      <c r="B243" s="240"/>
      <c r="C243" s="240"/>
      <c r="D243" s="240"/>
      <c r="E243" s="241"/>
      <c r="F243" s="71">
        <f>F242</f>
        <v>0</v>
      </c>
    </row>
    <row r="244" spans="1:6" ht="15.75" thickBot="1" x14ac:dyDescent="0.3">
      <c r="A244" s="24"/>
      <c r="B244" s="139"/>
      <c r="C244" s="140"/>
      <c r="D244" s="140"/>
      <c r="E244" s="27"/>
      <c r="F244" s="150"/>
    </row>
    <row r="245" spans="1:6" ht="15.75" thickBot="1" x14ac:dyDescent="0.3">
      <c r="A245" s="152">
        <v>6</v>
      </c>
      <c r="B245" s="47" t="s">
        <v>199</v>
      </c>
      <c r="C245" s="48"/>
      <c r="D245" s="48"/>
      <c r="E245" s="48"/>
      <c r="F245" s="153"/>
    </row>
    <row r="246" spans="1:6" x14ac:dyDescent="0.25">
      <c r="A246" s="154" t="s">
        <v>150</v>
      </c>
      <c r="B246" s="155" t="s">
        <v>363</v>
      </c>
      <c r="C246" s="156"/>
      <c r="D246" s="156"/>
      <c r="E246" s="156"/>
      <c r="F246" s="157"/>
    </row>
    <row r="247" spans="1:6" ht="25.5" x14ac:dyDescent="0.25">
      <c r="A247" s="158" t="s">
        <v>364</v>
      </c>
      <c r="B247" s="15" t="s">
        <v>365</v>
      </c>
      <c r="C247" s="8">
        <v>2</v>
      </c>
      <c r="D247" s="8" t="s">
        <v>16</v>
      </c>
      <c r="E247" s="159"/>
      <c r="F247" s="42">
        <f t="shared" ref="F247:F258" si="25">$C247*$E247</f>
        <v>0</v>
      </c>
    </row>
    <row r="248" spans="1:6" x14ac:dyDescent="0.25">
      <c r="A248" s="158" t="s">
        <v>366</v>
      </c>
      <c r="B248" s="12" t="s">
        <v>204</v>
      </c>
      <c r="C248" s="11">
        <v>4</v>
      </c>
      <c r="D248" s="13" t="s">
        <v>9</v>
      </c>
      <c r="E248" s="160"/>
      <c r="F248" s="42">
        <f t="shared" si="25"/>
        <v>0</v>
      </c>
    </row>
    <row r="249" spans="1:6" x14ac:dyDescent="0.25">
      <c r="A249" s="158" t="s">
        <v>367</v>
      </c>
      <c r="B249" s="12" t="s">
        <v>368</v>
      </c>
      <c r="C249" s="11">
        <v>10</v>
      </c>
      <c r="D249" s="11" t="s">
        <v>34</v>
      </c>
      <c r="E249" s="160"/>
      <c r="F249" s="42">
        <f t="shared" si="25"/>
        <v>0</v>
      </c>
    </row>
    <row r="250" spans="1:6" x14ac:dyDescent="0.25">
      <c r="A250" s="158" t="s">
        <v>369</v>
      </c>
      <c r="B250" s="12" t="s">
        <v>370</v>
      </c>
      <c r="C250" s="11">
        <v>4</v>
      </c>
      <c r="D250" s="13" t="s">
        <v>9</v>
      </c>
      <c r="E250" s="160"/>
      <c r="F250" s="42">
        <f t="shared" si="25"/>
        <v>0</v>
      </c>
    </row>
    <row r="251" spans="1:6" ht="25.5" x14ac:dyDescent="0.25">
      <c r="A251" s="158" t="s">
        <v>371</v>
      </c>
      <c r="B251" s="12" t="s">
        <v>372</v>
      </c>
      <c r="C251" s="11">
        <v>2</v>
      </c>
      <c r="D251" s="11" t="s">
        <v>16</v>
      </c>
      <c r="E251" s="160"/>
      <c r="F251" s="42">
        <f t="shared" si="25"/>
        <v>0</v>
      </c>
    </row>
    <row r="252" spans="1:6" x14ac:dyDescent="0.25">
      <c r="A252" s="158" t="s">
        <v>373</v>
      </c>
      <c r="B252" s="12" t="s">
        <v>212</v>
      </c>
      <c r="C252" s="11">
        <v>1</v>
      </c>
      <c r="D252" s="13" t="s">
        <v>9</v>
      </c>
      <c r="E252" s="160"/>
      <c r="F252" s="42">
        <f t="shared" si="25"/>
        <v>0</v>
      </c>
    </row>
    <row r="253" spans="1:6" x14ac:dyDescent="0.25">
      <c r="A253" s="158" t="s">
        <v>374</v>
      </c>
      <c r="B253" s="12" t="s">
        <v>214</v>
      </c>
      <c r="C253" s="11">
        <v>1</v>
      </c>
      <c r="D253" s="13" t="s">
        <v>9</v>
      </c>
      <c r="E253" s="160"/>
      <c r="F253" s="42">
        <f t="shared" si="25"/>
        <v>0</v>
      </c>
    </row>
    <row r="254" spans="1:6" x14ac:dyDescent="0.25">
      <c r="A254" s="158" t="s">
        <v>375</v>
      </c>
      <c r="B254" s="12" t="s">
        <v>216</v>
      </c>
      <c r="C254" s="11">
        <v>2</v>
      </c>
      <c r="D254" s="11" t="s">
        <v>16</v>
      </c>
      <c r="E254" s="160"/>
      <c r="F254" s="42">
        <f t="shared" si="25"/>
        <v>0</v>
      </c>
    </row>
    <row r="255" spans="1:6" ht="25.5" x14ac:dyDescent="0.25">
      <c r="A255" s="158" t="s">
        <v>376</v>
      </c>
      <c r="B255" s="12" t="s">
        <v>218</v>
      </c>
      <c r="C255" s="11">
        <v>2</v>
      </c>
      <c r="D255" s="11" t="s">
        <v>16</v>
      </c>
      <c r="E255" s="160"/>
      <c r="F255" s="42">
        <f t="shared" si="25"/>
        <v>0</v>
      </c>
    </row>
    <row r="256" spans="1:6" x14ac:dyDescent="0.25">
      <c r="A256" s="158" t="s">
        <v>377</v>
      </c>
      <c r="B256" s="12" t="s">
        <v>220</v>
      </c>
      <c r="C256" s="11">
        <v>2</v>
      </c>
      <c r="D256" s="11" t="s">
        <v>16</v>
      </c>
      <c r="E256" s="78"/>
      <c r="F256" s="42">
        <f>$C256*$E256</f>
        <v>0</v>
      </c>
    </row>
    <row r="257" spans="1:6" x14ac:dyDescent="0.25">
      <c r="A257" s="158" t="s">
        <v>378</v>
      </c>
      <c r="B257" s="12" t="s">
        <v>222</v>
      </c>
      <c r="C257" s="11">
        <v>2</v>
      </c>
      <c r="D257" s="11" t="s">
        <v>16</v>
      </c>
      <c r="E257" s="78"/>
      <c r="F257" s="42">
        <f>$C257*$E257</f>
        <v>0</v>
      </c>
    </row>
    <row r="258" spans="1:6" x14ac:dyDescent="0.25">
      <c r="A258" s="158" t="s">
        <v>379</v>
      </c>
      <c r="B258" s="12" t="s">
        <v>380</v>
      </c>
      <c r="C258" s="11">
        <v>1</v>
      </c>
      <c r="D258" s="11" t="s">
        <v>16</v>
      </c>
      <c r="E258" s="160"/>
      <c r="F258" s="42">
        <f t="shared" si="25"/>
        <v>0</v>
      </c>
    </row>
    <row r="259" spans="1:6" x14ac:dyDescent="0.25">
      <c r="A259" s="161" t="s">
        <v>152</v>
      </c>
      <c r="B259" s="162" t="s">
        <v>381</v>
      </c>
      <c r="C259" s="89"/>
      <c r="D259" s="89"/>
      <c r="E259" s="163"/>
      <c r="F259" s="164"/>
    </row>
    <row r="260" spans="1:6" ht="25.5" x14ac:dyDescent="0.25">
      <c r="A260" s="165" t="s">
        <v>382</v>
      </c>
      <c r="B260" s="12" t="s">
        <v>202</v>
      </c>
      <c r="C260" s="11">
        <v>2</v>
      </c>
      <c r="D260" s="11" t="s">
        <v>16</v>
      </c>
      <c r="E260" s="160"/>
      <c r="F260" s="42">
        <f t="shared" ref="F260:F271" si="26">$C260*$E260</f>
        <v>0</v>
      </c>
    </row>
    <row r="261" spans="1:6" x14ac:dyDescent="0.25">
      <c r="A261" s="165" t="s">
        <v>383</v>
      </c>
      <c r="B261" s="12" t="s">
        <v>204</v>
      </c>
      <c r="C261" s="11">
        <v>6</v>
      </c>
      <c r="D261" s="13" t="s">
        <v>9</v>
      </c>
      <c r="E261" s="160"/>
      <c r="F261" s="42">
        <f t="shared" si="26"/>
        <v>0</v>
      </c>
    </row>
    <row r="262" spans="1:6" x14ac:dyDescent="0.25">
      <c r="A262" s="165" t="s">
        <v>384</v>
      </c>
      <c r="B262" s="12" t="s">
        <v>368</v>
      </c>
      <c r="C262" s="11">
        <v>12</v>
      </c>
      <c r="D262" s="11" t="s">
        <v>34</v>
      </c>
      <c r="E262" s="160"/>
      <c r="F262" s="42">
        <f t="shared" si="26"/>
        <v>0</v>
      </c>
    </row>
    <row r="263" spans="1:6" x14ac:dyDescent="0.25">
      <c r="A263" s="165" t="s">
        <v>385</v>
      </c>
      <c r="B263" s="12" t="s">
        <v>208</v>
      </c>
      <c r="C263" s="11">
        <v>4</v>
      </c>
      <c r="D263" s="13" t="s">
        <v>9</v>
      </c>
      <c r="E263" s="160"/>
      <c r="F263" s="42">
        <f t="shared" si="26"/>
        <v>0</v>
      </c>
    </row>
    <row r="264" spans="1:6" ht="25.5" x14ac:dyDescent="0.25">
      <c r="A264" s="165" t="s">
        <v>386</v>
      </c>
      <c r="B264" s="12" t="s">
        <v>372</v>
      </c>
      <c r="C264" s="11">
        <v>2</v>
      </c>
      <c r="D264" s="11" t="s">
        <v>16</v>
      </c>
      <c r="E264" s="160"/>
      <c r="F264" s="42">
        <f t="shared" si="26"/>
        <v>0</v>
      </c>
    </row>
    <row r="265" spans="1:6" x14ac:dyDescent="0.25">
      <c r="A265" s="165" t="s">
        <v>387</v>
      </c>
      <c r="B265" s="12" t="s">
        <v>212</v>
      </c>
      <c r="C265" s="11">
        <v>1</v>
      </c>
      <c r="D265" s="13" t="s">
        <v>9</v>
      </c>
      <c r="E265" s="160"/>
      <c r="F265" s="42">
        <f t="shared" si="26"/>
        <v>0</v>
      </c>
    </row>
    <row r="266" spans="1:6" x14ac:dyDescent="0.25">
      <c r="A266" s="165" t="s">
        <v>388</v>
      </c>
      <c r="B266" s="12" t="s">
        <v>214</v>
      </c>
      <c r="C266" s="11">
        <v>1</v>
      </c>
      <c r="D266" s="13" t="s">
        <v>9</v>
      </c>
      <c r="E266" s="160"/>
      <c r="F266" s="42">
        <f t="shared" si="26"/>
        <v>0</v>
      </c>
    </row>
    <row r="267" spans="1:6" x14ac:dyDescent="0.25">
      <c r="A267" s="165" t="s">
        <v>389</v>
      </c>
      <c r="B267" s="12" t="s">
        <v>216</v>
      </c>
      <c r="C267" s="11">
        <v>2</v>
      </c>
      <c r="D267" s="11" t="s">
        <v>16</v>
      </c>
      <c r="E267" s="160"/>
      <c r="F267" s="42">
        <f t="shared" si="26"/>
        <v>0</v>
      </c>
    </row>
    <row r="268" spans="1:6" ht="25.5" x14ac:dyDescent="0.25">
      <c r="A268" s="165" t="s">
        <v>390</v>
      </c>
      <c r="B268" s="12" t="s">
        <v>218</v>
      </c>
      <c r="C268" s="11">
        <v>2</v>
      </c>
      <c r="D268" s="11" t="s">
        <v>16</v>
      </c>
      <c r="E268" s="160"/>
      <c r="F268" s="42">
        <f t="shared" si="26"/>
        <v>0</v>
      </c>
    </row>
    <row r="269" spans="1:6" x14ac:dyDescent="0.25">
      <c r="A269" s="165" t="s">
        <v>391</v>
      </c>
      <c r="B269" s="12" t="s">
        <v>220</v>
      </c>
      <c r="C269" s="11">
        <v>2</v>
      </c>
      <c r="D269" s="11" t="s">
        <v>16</v>
      </c>
      <c r="E269" s="160"/>
      <c r="F269" s="42">
        <f t="shared" si="26"/>
        <v>0</v>
      </c>
    </row>
    <row r="270" spans="1:6" x14ac:dyDescent="0.25">
      <c r="A270" s="165" t="s">
        <v>392</v>
      </c>
      <c r="B270" s="12" t="s">
        <v>222</v>
      </c>
      <c r="C270" s="11">
        <v>2</v>
      </c>
      <c r="D270" s="11" t="s">
        <v>16</v>
      </c>
      <c r="E270" s="160"/>
      <c r="F270" s="42">
        <f t="shared" si="26"/>
        <v>0</v>
      </c>
    </row>
    <row r="271" spans="1:6" ht="15.75" thickBot="1" x14ac:dyDescent="0.3">
      <c r="A271" s="165" t="s">
        <v>393</v>
      </c>
      <c r="B271" s="119" t="s">
        <v>262</v>
      </c>
      <c r="C271" s="66">
        <v>1</v>
      </c>
      <c r="D271" s="66" t="s">
        <v>16</v>
      </c>
      <c r="E271" s="166"/>
      <c r="F271" s="42">
        <f t="shared" si="26"/>
        <v>0</v>
      </c>
    </row>
    <row r="272" spans="1:6" ht="15.75" thickBot="1" x14ac:dyDescent="0.3">
      <c r="A272" s="236" t="s">
        <v>456</v>
      </c>
      <c r="B272" s="237"/>
      <c r="C272" s="237"/>
      <c r="D272" s="237"/>
      <c r="E272" s="238"/>
      <c r="F272" s="218">
        <f>SUM(F247:F271)</f>
        <v>0</v>
      </c>
    </row>
    <row r="273" spans="1:6" ht="15.75" thickBot="1" x14ac:dyDescent="0.3">
      <c r="A273" s="140"/>
      <c r="B273" s="127"/>
      <c r="C273" s="140"/>
      <c r="D273" s="140"/>
      <c r="E273" s="125"/>
      <c r="F273" s="129"/>
    </row>
    <row r="274" spans="1:6" ht="15.75" thickBot="1" x14ac:dyDescent="0.3">
      <c r="A274" s="168">
        <v>7</v>
      </c>
      <c r="B274" s="167" t="s">
        <v>394</v>
      </c>
      <c r="C274" s="167"/>
      <c r="D274" s="167"/>
      <c r="E274" s="169"/>
      <c r="F274" s="170"/>
    </row>
    <row r="275" spans="1:6" x14ac:dyDescent="0.25">
      <c r="A275" s="171" t="s">
        <v>170</v>
      </c>
      <c r="B275" s="172" t="s">
        <v>285</v>
      </c>
      <c r="C275" s="173"/>
      <c r="D275" s="173"/>
      <c r="E275" s="174"/>
      <c r="F275" s="175"/>
    </row>
    <row r="276" spans="1:6" x14ac:dyDescent="0.25">
      <c r="A276" s="176" t="s">
        <v>395</v>
      </c>
      <c r="B276" s="103" t="s">
        <v>287</v>
      </c>
      <c r="C276" s="85">
        <v>50</v>
      </c>
      <c r="D276" s="85" t="s">
        <v>34</v>
      </c>
      <c r="E276" s="177"/>
      <c r="F276" s="42">
        <f t="shared" ref="F276:F293" si="27">$C276*$E276</f>
        <v>0</v>
      </c>
    </row>
    <row r="277" spans="1:6" x14ac:dyDescent="0.25">
      <c r="A277" s="176" t="s">
        <v>396</v>
      </c>
      <c r="B277" s="105" t="s">
        <v>289</v>
      </c>
      <c r="C277" s="85">
        <v>40</v>
      </c>
      <c r="D277" s="85" t="s">
        <v>34</v>
      </c>
      <c r="E277" s="177"/>
      <c r="F277" s="42">
        <f t="shared" si="27"/>
        <v>0</v>
      </c>
    </row>
    <row r="278" spans="1:6" ht="26.25" x14ac:dyDescent="0.25">
      <c r="A278" s="176" t="s">
        <v>397</v>
      </c>
      <c r="B278" s="105" t="s">
        <v>291</v>
      </c>
      <c r="C278" s="85">
        <v>40</v>
      </c>
      <c r="D278" s="85" t="s">
        <v>34</v>
      </c>
      <c r="E278" s="177"/>
      <c r="F278" s="42">
        <f t="shared" si="27"/>
        <v>0</v>
      </c>
    </row>
    <row r="279" spans="1:6" ht="26.25" x14ac:dyDescent="0.25">
      <c r="A279" s="176" t="s">
        <v>398</v>
      </c>
      <c r="B279" s="105" t="s">
        <v>293</v>
      </c>
      <c r="C279" s="85">
        <v>20</v>
      </c>
      <c r="D279" s="85" t="s">
        <v>39</v>
      </c>
      <c r="E279" s="177"/>
      <c r="F279" s="42">
        <f t="shared" si="27"/>
        <v>0</v>
      </c>
    </row>
    <row r="280" spans="1:6" x14ac:dyDescent="0.25">
      <c r="A280" s="176" t="s">
        <v>399</v>
      </c>
      <c r="B280" s="105" t="s">
        <v>295</v>
      </c>
      <c r="C280" s="85">
        <v>10</v>
      </c>
      <c r="D280" s="85" t="s">
        <v>16</v>
      </c>
      <c r="E280" s="177"/>
      <c r="F280" s="42">
        <f t="shared" si="27"/>
        <v>0</v>
      </c>
    </row>
    <row r="281" spans="1:6" ht="26.25" x14ac:dyDescent="0.25">
      <c r="A281" s="176" t="s">
        <v>400</v>
      </c>
      <c r="B281" s="105" t="s">
        <v>297</v>
      </c>
      <c r="C281" s="85">
        <v>20</v>
      </c>
      <c r="D281" s="85" t="s">
        <v>39</v>
      </c>
      <c r="E281" s="177"/>
      <c r="F281" s="42">
        <f t="shared" si="27"/>
        <v>0</v>
      </c>
    </row>
    <row r="282" spans="1:6" ht="26.25" x14ac:dyDescent="0.25">
      <c r="A282" s="176" t="s">
        <v>401</v>
      </c>
      <c r="B282" s="105" t="s">
        <v>299</v>
      </c>
      <c r="C282" s="85">
        <v>20</v>
      </c>
      <c r="D282" s="85" t="s">
        <v>300</v>
      </c>
      <c r="E282" s="177"/>
      <c r="F282" s="42">
        <f t="shared" si="27"/>
        <v>0</v>
      </c>
    </row>
    <row r="283" spans="1:6" x14ac:dyDescent="0.25">
      <c r="A283" s="178" t="s">
        <v>172</v>
      </c>
      <c r="B283" s="179" t="s">
        <v>301</v>
      </c>
      <c r="C283" s="180"/>
      <c r="D283" s="180"/>
      <c r="E283" s="181"/>
      <c r="F283" s="42"/>
    </row>
    <row r="284" spans="1:6" ht="25.5" x14ac:dyDescent="0.25">
      <c r="A284" s="165" t="s">
        <v>402</v>
      </c>
      <c r="B284" s="23" t="s">
        <v>403</v>
      </c>
      <c r="C284" s="85">
        <v>2</v>
      </c>
      <c r="D284" s="85" t="s">
        <v>9</v>
      </c>
      <c r="E284" s="177"/>
      <c r="F284" s="42">
        <f t="shared" si="27"/>
        <v>0</v>
      </c>
    </row>
    <row r="285" spans="1:6" ht="25.5" x14ac:dyDescent="0.25">
      <c r="A285" s="165" t="s">
        <v>404</v>
      </c>
      <c r="B285" s="23" t="s">
        <v>405</v>
      </c>
      <c r="C285" s="85">
        <v>1</v>
      </c>
      <c r="D285" s="85" t="s">
        <v>9</v>
      </c>
      <c r="E285" s="177"/>
      <c r="F285" s="42">
        <f t="shared" si="27"/>
        <v>0</v>
      </c>
    </row>
    <row r="286" spans="1:6" x14ac:dyDescent="0.25">
      <c r="A286" s="178" t="s">
        <v>406</v>
      </c>
      <c r="B286" s="179" t="s">
        <v>307</v>
      </c>
      <c r="C286" s="180"/>
      <c r="D286" s="180"/>
      <c r="E286" s="181"/>
      <c r="F286" s="42"/>
    </row>
    <row r="287" spans="1:6" ht="25.5" x14ac:dyDescent="0.25">
      <c r="A287" s="165" t="s">
        <v>407</v>
      </c>
      <c r="B287" s="23" t="s">
        <v>408</v>
      </c>
      <c r="C287" s="85">
        <v>4</v>
      </c>
      <c r="D287" s="85" t="s">
        <v>9</v>
      </c>
      <c r="E287" s="177"/>
      <c r="F287" s="42">
        <f t="shared" si="27"/>
        <v>0</v>
      </c>
    </row>
    <row r="288" spans="1:6" ht="25.5" x14ac:dyDescent="0.25">
      <c r="A288" s="165" t="s">
        <v>409</v>
      </c>
      <c r="B288" s="23" t="s">
        <v>410</v>
      </c>
      <c r="C288" s="85">
        <v>12</v>
      </c>
      <c r="D288" s="85" t="s">
        <v>9</v>
      </c>
      <c r="E288" s="177"/>
      <c r="F288" s="42">
        <f t="shared" si="27"/>
        <v>0</v>
      </c>
    </row>
    <row r="289" spans="1:6" ht="25.5" x14ac:dyDescent="0.25">
      <c r="A289" s="165" t="s">
        <v>411</v>
      </c>
      <c r="B289" s="23" t="s">
        <v>412</v>
      </c>
      <c r="C289" s="85">
        <v>4</v>
      </c>
      <c r="D289" s="85" t="s">
        <v>9</v>
      </c>
      <c r="E289" s="177"/>
      <c r="F289" s="42">
        <f t="shared" si="27"/>
        <v>0</v>
      </c>
    </row>
    <row r="290" spans="1:6" ht="25.5" x14ac:dyDescent="0.25">
      <c r="A290" s="165" t="s">
        <v>413</v>
      </c>
      <c r="B290" s="23" t="s">
        <v>414</v>
      </c>
      <c r="C290" s="85">
        <v>3</v>
      </c>
      <c r="D290" s="85" t="s">
        <v>9</v>
      </c>
      <c r="E290" s="177"/>
      <c r="F290" s="42">
        <f t="shared" si="27"/>
        <v>0</v>
      </c>
    </row>
    <row r="291" spans="1:6" x14ac:dyDescent="0.25">
      <c r="A291" s="178" t="s">
        <v>415</v>
      </c>
      <c r="B291" s="179" t="s">
        <v>314</v>
      </c>
      <c r="C291" s="180"/>
      <c r="D291" s="180"/>
      <c r="E291" s="181"/>
      <c r="F291" s="42"/>
    </row>
    <row r="292" spans="1:6" ht="25.5" x14ac:dyDescent="0.25">
      <c r="A292" s="182" t="s">
        <v>416</v>
      </c>
      <c r="B292" s="109" t="s">
        <v>417</v>
      </c>
      <c r="C292" s="110">
        <v>2</v>
      </c>
      <c r="D292" s="110" t="s">
        <v>9</v>
      </c>
      <c r="E292" s="122"/>
      <c r="F292" s="42">
        <f t="shared" si="27"/>
        <v>0</v>
      </c>
    </row>
    <row r="293" spans="1:6" ht="26.25" thickBot="1" x14ac:dyDescent="0.3">
      <c r="A293" s="182" t="s">
        <v>418</v>
      </c>
      <c r="B293" s="43" t="s">
        <v>419</v>
      </c>
      <c r="C293" s="110">
        <v>2</v>
      </c>
      <c r="D293" s="110" t="s">
        <v>9</v>
      </c>
      <c r="E293" s="122"/>
      <c r="F293" s="42">
        <f t="shared" si="27"/>
        <v>0</v>
      </c>
    </row>
    <row r="294" spans="1:6" ht="15.75" thickBot="1" x14ac:dyDescent="0.3">
      <c r="A294" s="236" t="s">
        <v>457</v>
      </c>
      <c r="B294" s="237"/>
      <c r="C294" s="237"/>
      <c r="D294" s="237"/>
      <c r="E294" s="238"/>
      <c r="F294" s="218">
        <f>SUM(F276:F293)</f>
        <v>0</v>
      </c>
    </row>
    <row r="295" spans="1:6" ht="15.75" thickBot="1" x14ac:dyDescent="0.3">
      <c r="A295" s="140"/>
      <c r="B295" s="127"/>
      <c r="C295" s="140"/>
      <c r="D295" s="140"/>
      <c r="E295" s="125"/>
      <c r="F295" s="129"/>
    </row>
    <row r="296" spans="1:6" ht="15.75" thickBot="1" x14ac:dyDescent="0.3">
      <c r="A296" s="168">
        <v>8</v>
      </c>
      <c r="B296" s="167" t="s">
        <v>420</v>
      </c>
      <c r="C296" s="183"/>
      <c r="D296" s="183"/>
      <c r="E296" s="183"/>
      <c r="F296" s="184"/>
    </row>
    <row r="297" spans="1:6" x14ac:dyDescent="0.25">
      <c r="A297" s="185" t="s">
        <v>176</v>
      </c>
      <c r="B297" s="186" t="s">
        <v>329</v>
      </c>
      <c r="C297" s="116">
        <v>2</v>
      </c>
      <c r="D297" s="116" t="s">
        <v>16</v>
      </c>
      <c r="E297" s="187"/>
      <c r="F297" s="42">
        <f t="shared" ref="F297:F304" si="28">$C297*$E297</f>
        <v>0</v>
      </c>
    </row>
    <row r="298" spans="1:6" x14ac:dyDescent="0.25">
      <c r="A298" s="188" t="s">
        <v>178</v>
      </c>
      <c r="B298" s="23" t="s">
        <v>421</v>
      </c>
      <c r="C298" s="85">
        <v>2</v>
      </c>
      <c r="D298" s="85" t="s">
        <v>16</v>
      </c>
      <c r="E298" s="189"/>
      <c r="F298" s="42">
        <f t="shared" si="28"/>
        <v>0</v>
      </c>
    </row>
    <row r="299" spans="1:6" ht="25.5" x14ac:dyDescent="0.25">
      <c r="A299" s="185" t="s">
        <v>422</v>
      </c>
      <c r="B299" s="23" t="s">
        <v>423</v>
      </c>
      <c r="C299" s="85">
        <v>2</v>
      </c>
      <c r="D299" s="85" t="s">
        <v>16</v>
      </c>
      <c r="E299" s="189"/>
      <c r="F299" s="42">
        <f t="shared" si="28"/>
        <v>0</v>
      </c>
    </row>
    <row r="300" spans="1:6" x14ac:dyDescent="0.25">
      <c r="A300" s="188" t="s">
        <v>424</v>
      </c>
      <c r="B300" s="23" t="s">
        <v>425</v>
      </c>
      <c r="C300" s="85">
        <v>2</v>
      </c>
      <c r="D300" s="85" t="s">
        <v>16</v>
      </c>
      <c r="E300" s="189"/>
      <c r="F300" s="42">
        <f t="shared" si="28"/>
        <v>0</v>
      </c>
    </row>
    <row r="301" spans="1:6" x14ac:dyDescent="0.25">
      <c r="A301" s="185" t="s">
        <v>426</v>
      </c>
      <c r="B301" s="23" t="s">
        <v>337</v>
      </c>
      <c r="C301" s="85">
        <v>2</v>
      </c>
      <c r="D301" s="85" t="s">
        <v>16</v>
      </c>
      <c r="E301" s="189"/>
      <c r="F301" s="42">
        <f t="shared" si="28"/>
        <v>0</v>
      </c>
    </row>
    <row r="302" spans="1:6" x14ac:dyDescent="0.25">
      <c r="A302" s="188" t="s">
        <v>427</v>
      </c>
      <c r="B302" s="23" t="s">
        <v>339</v>
      </c>
      <c r="C302" s="85">
        <v>2</v>
      </c>
      <c r="D302" s="85" t="s">
        <v>16</v>
      </c>
      <c r="E302" s="189"/>
      <c r="F302" s="42">
        <f t="shared" si="28"/>
        <v>0</v>
      </c>
    </row>
    <row r="303" spans="1:6" x14ac:dyDescent="0.25">
      <c r="A303" s="185" t="s">
        <v>428</v>
      </c>
      <c r="B303" s="128" t="s">
        <v>429</v>
      </c>
      <c r="C303" s="85">
        <v>2</v>
      </c>
      <c r="D303" s="85" t="s">
        <v>344</v>
      </c>
      <c r="E303" s="189"/>
      <c r="F303" s="42">
        <f t="shared" si="28"/>
        <v>0</v>
      </c>
    </row>
    <row r="304" spans="1:6" ht="15.75" thickBot="1" x14ac:dyDescent="0.3">
      <c r="A304" s="188" t="s">
        <v>430</v>
      </c>
      <c r="B304" s="109" t="s">
        <v>340</v>
      </c>
      <c r="C304" s="110">
        <v>1</v>
      </c>
      <c r="D304" s="110" t="s">
        <v>16</v>
      </c>
      <c r="E304" s="190"/>
      <c r="F304" s="42">
        <f t="shared" si="28"/>
        <v>0</v>
      </c>
    </row>
    <row r="305" spans="1:6" ht="15.75" thickBot="1" x14ac:dyDescent="0.3">
      <c r="A305" s="239" t="s">
        <v>458</v>
      </c>
      <c r="B305" s="240"/>
      <c r="C305" s="240"/>
      <c r="D305" s="240"/>
      <c r="E305" s="241"/>
      <c r="F305" s="219">
        <f>SUM(F297:F304)</f>
        <v>0</v>
      </c>
    </row>
    <row r="306" spans="1:6" x14ac:dyDescent="0.25">
      <c r="A306" s="140"/>
      <c r="B306" s="139"/>
      <c r="C306" s="135"/>
      <c r="D306" s="135"/>
      <c r="E306" s="135"/>
      <c r="F306" s="191"/>
    </row>
    <row r="307" spans="1:6" ht="15.75" customHeight="1" thickBot="1" x14ac:dyDescent="0.3">
      <c r="A307" s="223" t="s">
        <v>445</v>
      </c>
      <c r="B307" s="224"/>
      <c r="C307" s="224"/>
      <c r="D307" s="224"/>
      <c r="E307" s="224"/>
      <c r="F307" s="242"/>
    </row>
    <row r="308" spans="1:6" ht="26.25" thickBot="1" x14ac:dyDescent="0.3">
      <c r="A308" s="192" t="s">
        <v>0</v>
      </c>
      <c r="B308" s="193" t="s">
        <v>1</v>
      </c>
      <c r="C308" s="194" t="s">
        <v>2</v>
      </c>
      <c r="D308" s="195" t="s">
        <v>3</v>
      </c>
      <c r="E308" s="195" t="s">
        <v>4</v>
      </c>
      <c r="F308" s="194" t="s">
        <v>5</v>
      </c>
    </row>
    <row r="309" spans="1:6" ht="15.75" thickBot="1" x14ac:dyDescent="0.3">
      <c r="A309" s="196" t="s">
        <v>345</v>
      </c>
      <c r="B309" s="4" t="s">
        <v>431</v>
      </c>
      <c r="C309" s="5"/>
      <c r="D309" s="5"/>
      <c r="E309" s="5"/>
      <c r="F309" s="197"/>
    </row>
    <row r="310" spans="1:6" ht="25.5" x14ac:dyDescent="0.25">
      <c r="A310" s="12" t="s">
        <v>7</v>
      </c>
      <c r="B310" s="12" t="s">
        <v>432</v>
      </c>
      <c r="C310" s="13">
        <v>1</v>
      </c>
      <c r="D310" s="13" t="s">
        <v>194</v>
      </c>
      <c r="E310" s="9"/>
      <c r="F310" s="9">
        <f t="shared" ref="F310:F315" si="29">E310*C310</f>
        <v>0</v>
      </c>
    </row>
    <row r="311" spans="1:6" x14ac:dyDescent="0.25">
      <c r="A311" s="12" t="s">
        <v>10</v>
      </c>
      <c r="B311" s="12" t="s">
        <v>433</v>
      </c>
      <c r="C311" s="13">
        <v>4</v>
      </c>
      <c r="D311" s="13" t="s">
        <v>194</v>
      </c>
      <c r="E311" s="9"/>
      <c r="F311" s="9">
        <f t="shared" si="29"/>
        <v>0</v>
      </c>
    </row>
    <row r="312" spans="1:6" ht="25.5" x14ac:dyDescent="0.25">
      <c r="A312" s="12" t="s">
        <v>12</v>
      </c>
      <c r="B312" s="12" t="s">
        <v>191</v>
      </c>
      <c r="C312" s="13">
        <v>32</v>
      </c>
      <c r="D312" s="13" t="s">
        <v>9</v>
      </c>
      <c r="E312" s="9"/>
      <c r="F312" s="9">
        <f t="shared" si="29"/>
        <v>0</v>
      </c>
    </row>
    <row r="313" spans="1:6" ht="25.5" x14ac:dyDescent="0.25">
      <c r="A313" s="12" t="s">
        <v>14</v>
      </c>
      <c r="B313" s="12" t="s">
        <v>434</v>
      </c>
      <c r="C313" s="13">
        <v>4</v>
      </c>
      <c r="D313" s="13" t="s">
        <v>194</v>
      </c>
      <c r="E313" s="9"/>
      <c r="F313" s="9">
        <f t="shared" si="29"/>
        <v>0</v>
      </c>
    </row>
    <row r="314" spans="1:6" ht="25.5" x14ac:dyDescent="0.25">
      <c r="A314" s="12" t="s">
        <v>17</v>
      </c>
      <c r="B314" s="12" t="s">
        <v>196</v>
      </c>
      <c r="C314" s="13">
        <v>4</v>
      </c>
      <c r="D314" s="13" t="s">
        <v>194</v>
      </c>
      <c r="E314" s="9"/>
      <c r="F314" s="9">
        <f t="shared" si="29"/>
        <v>0</v>
      </c>
    </row>
    <row r="315" spans="1:6" ht="25.5" x14ac:dyDescent="0.25">
      <c r="A315" s="12" t="s">
        <v>20</v>
      </c>
      <c r="B315" s="12" t="s">
        <v>198</v>
      </c>
      <c r="C315" s="13">
        <v>4</v>
      </c>
      <c r="D315" s="13" t="s">
        <v>194</v>
      </c>
      <c r="E315" s="9"/>
      <c r="F315" s="9">
        <f t="shared" si="29"/>
        <v>0</v>
      </c>
    </row>
    <row r="316" spans="1:6" ht="16.5" x14ac:dyDescent="0.25">
      <c r="A316" s="12" t="s">
        <v>22</v>
      </c>
      <c r="B316" s="12" t="s">
        <v>23</v>
      </c>
      <c r="C316" s="13">
        <v>150</v>
      </c>
      <c r="D316" s="13" t="s">
        <v>19</v>
      </c>
      <c r="E316" s="9"/>
      <c r="F316" s="9">
        <f t="shared" ref="F316:F322" si="30">C316*E316</f>
        <v>0</v>
      </c>
    </row>
    <row r="317" spans="1:6" ht="25.5" x14ac:dyDescent="0.25">
      <c r="A317" s="12" t="s">
        <v>24</v>
      </c>
      <c r="B317" s="12" t="s">
        <v>33</v>
      </c>
      <c r="C317" s="13">
        <v>5</v>
      </c>
      <c r="D317" s="13" t="s">
        <v>19</v>
      </c>
      <c r="E317" s="9"/>
      <c r="F317" s="9">
        <f t="shared" si="30"/>
        <v>0</v>
      </c>
    </row>
    <row r="318" spans="1:6" ht="25.5" x14ac:dyDescent="0.25">
      <c r="A318" s="12" t="s">
        <v>26</v>
      </c>
      <c r="B318" s="12" t="s">
        <v>435</v>
      </c>
      <c r="C318" s="13">
        <v>200</v>
      </c>
      <c r="D318" s="13" t="s">
        <v>19</v>
      </c>
      <c r="E318" s="9"/>
      <c r="F318" s="9">
        <f t="shared" si="30"/>
        <v>0</v>
      </c>
    </row>
    <row r="319" spans="1:6" x14ac:dyDescent="0.25">
      <c r="A319" s="12" t="s">
        <v>28</v>
      </c>
      <c r="B319" s="12" t="s">
        <v>36</v>
      </c>
      <c r="C319" s="13">
        <v>40</v>
      </c>
      <c r="D319" s="13" t="s">
        <v>9</v>
      </c>
      <c r="E319" s="9"/>
      <c r="F319" s="9">
        <f t="shared" si="30"/>
        <v>0</v>
      </c>
    </row>
    <row r="320" spans="1:6" x14ac:dyDescent="0.25">
      <c r="A320" s="12" t="s">
        <v>30</v>
      </c>
      <c r="B320" s="12" t="s">
        <v>38</v>
      </c>
      <c r="C320" s="13">
        <v>20</v>
      </c>
      <c r="D320" s="13" t="s">
        <v>39</v>
      </c>
      <c r="E320" s="9"/>
      <c r="F320" s="9">
        <f t="shared" si="30"/>
        <v>0</v>
      </c>
    </row>
    <row r="321" spans="1:6" ht="25.5" x14ac:dyDescent="0.25">
      <c r="A321" s="12" t="s">
        <v>32</v>
      </c>
      <c r="B321" s="12" t="s">
        <v>27</v>
      </c>
      <c r="C321" s="11">
        <v>20</v>
      </c>
      <c r="D321" s="11" t="s">
        <v>9</v>
      </c>
      <c r="E321" s="9"/>
      <c r="F321" s="9">
        <f t="shared" si="30"/>
        <v>0</v>
      </c>
    </row>
    <row r="322" spans="1:6" x14ac:dyDescent="0.25">
      <c r="A322" s="12" t="s">
        <v>35</v>
      </c>
      <c r="B322" s="12" t="s">
        <v>29</v>
      </c>
      <c r="C322" s="11">
        <v>20</v>
      </c>
      <c r="D322" s="11" t="s">
        <v>9</v>
      </c>
      <c r="E322" s="9"/>
      <c r="F322" s="9">
        <f t="shared" si="30"/>
        <v>0</v>
      </c>
    </row>
    <row r="323" spans="1:6" ht="25.5" x14ac:dyDescent="0.25">
      <c r="A323" s="12" t="s">
        <v>37</v>
      </c>
      <c r="B323" s="14" t="s">
        <v>31</v>
      </c>
      <c r="C323" s="11">
        <v>20</v>
      </c>
      <c r="D323" s="11" t="s">
        <v>9</v>
      </c>
      <c r="E323" s="9"/>
      <c r="F323" s="9">
        <f>C323*E323</f>
        <v>0</v>
      </c>
    </row>
    <row r="324" spans="1:6" x14ac:dyDescent="0.25">
      <c r="A324" s="12" t="s">
        <v>40</v>
      </c>
      <c r="B324" s="14" t="s">
        <v>41</v>
      </c>
      <c r="C324" s="11">
        <v>160</v>
      </c>
      <c r="D324" s="11" t="s">
        <v>9</v>
      </c>
      <c r="E324" s="9"/>
      <c r="F324" s="9">
        <f t="shared" ref="F324" si="31">C324*E324</f>
        <v>0</v>
      </c>
    </row>
    <row r="325" spans="1:6" ht="25.5" x14ac:dyDescent="0.25">
      <c r="A325" s="12" t="s">
        <v>42</v>
      </c>
      <c r="B325" s="14" t="s">
        <v>436</v>
      </c>
      <c r="C325" s="11">
        <v>10</v>
      </c>
      <c r="D325" s="11" t="s">
        <v>19</v>
      </c>
      <c r="E325" s="9"/>
      <c r="F325" s="9">
        <f t="shared" ref="F325" si="32">E325*C325</f>
        <v>0</v>
      </c>
    </row>
    <row r="326" spans="1:6" ht="39" thickBot="1" x14ac:dyDescent="0.3">
      <c r="A326" s="12" t="s">
        <v>437</v>
      </c>
      <c r="B326" s="23" t="s">
        <v>438</v>
      </c>
      <c r="C326" s="11">
        <v>3000</v>
      </c>
      <c r="D326" s="13" t="s">
        <v>439</v>
      </c>
      <c r="E326" s="9"/>
      <c r="F326" s="9">
        <f t="shared" ref="F326" si="33">C326*E326</f>
        <v>0</v>
      </c>
    </row>
    <row r="327" spans="1:6" ht="15.75" thickBot="1" x14ac:dyDescent="0.3">
      <c r="A327" s="239" t="s">
        <v>466</v>
      </c>
      <c r="B327" s="240"/>
      <c r="C327" s="240"/>
      <c r="D327" s="240"/>
      <c r="E327" s="241"/>
      <c r="F327" s="71">
        <f>SUM(F310:F326)</f>
        <v>0</v>
      </c>
    </row>
    <row r="330" spans="1:6" ht="16.5" thickBot="1" x14ac:dyDescent="0.3">
      <c r="A330" s="223" t="s">
        <v>451</v>
      </c>
      <c r="B330" s="224"/>
      <c r="C330" s="224"/>
      <c r="D330" s="224"/>
      <c r="E330" s="224"/>
      <c r="F330" s="225"/>
    </row>
    <row r="331" spans="1:6" ht="47.25" x14ac:dyDescent="0.25">
      <c r="A331" s="210" t="s">
        <v>446</v>
      </c>
      <c r="B331" s="226" t="s">
        <v>447</v>
      </c>
      <c r="C331" s="227"/>
      <c r="D331" s="211" t="s">
        <v>448</v>
      </c>
      <c r="E331" s="212" t="s">
        <v>449</v>
      </c>
      <c r="F331" s="213" t="s">
        <v>450</v>
      </c>
    </row>
    <row r="332" spans="1:6" ht="39.75" customHeight="1" x14ac:dyDescent="0.25">
      <c r="A332" s="201">
        <v>1</v>
      </c>
      <c r="B332" s="228" t="s">
        <v>464</v>
      </c>
      <c r="C332" s="229"/>
      <c r="D332" s="202">
        <f>F20+F37+F67+F78+F82+F94+F99+F104+F115+F173+F198+F208+F213+F220+F226+F235+F239+F243+F272+F294+F305</f>
        <v>0</v>
      </c>
      <c r="E332" s="214">
        <v>0.23</v>
      </c>
      <c r="F332" s="203">
        <f>D332+(D332*E332)</f>
        <v>0</v>
      </c>
    </row>
    <row r="333" spans="1:6" ht="34.5" customHeight="1" thickBot="1" x14ac:dyDescent="0.3">
      <c r="A333" s="201">
        <v>2</v>
      </c>
      <c r="B333" s="228" t="s">
        <v>465</v>
      </c>
      <c r="C333" s="229"/>
      <c r="D333" s="202">
        <f>F327</f>
        <v>0</v>
      </c>
      <c r="E333" s="214">
        <v>0.23</v>
      </c>
      <c r="F333" s="204">
        <f>D333+(D333*E333)</f>
        <v>0</v>
      </c>
    </row>
    <row r="334" spans="1:6" ht="15.75" thickBot="1" x14ac:dyDescent="0.3"/>
    <row r="335" spans="1:6" x14ac:dyDescent="0.25">
      <c r="A335" s="248" t="s">
        <v>471</v>
      </c>
      <c r="B335" s="249"/>
      <c r="C335" s="249"/>
      <c r="D335" s="249"/>
      <c r="E335" s="249"/>
      <c r="F335" s="250"/>
    </row>
    <row r="336" spans="1:6" ht="15.75" thickBot="1" x14ac:dyDescent="0.3">
      <c r="A336" s="251"/>
      <c r="B336" s="252"/>
      <c r="C336" s="252"/>
      <c r="D336" s="252"/>
      <c r="E336" s="252"/>
      <c r="F336" s="253"/>
    </row>
  </sheetData>
  <mergeCells count="33">
    <mergeCell ref="A335:F336"/>
    <mergeCell ref="B80:F80"/>
    <mergeCell ref="B20:E20"/>
    <mergeCell ref="A1:F1"/>
    <mergeCell ref="A216:F216"/>
    <mergeCell ref="A37:E37"/>
    <mergeCell ref="A67:E67"/>
    <mergeCell ref="A78:E78"/>
    <mergeCell ref="A82:E82"/>
    <mergeCell ref="A173:E173"/>
    <mergeCell ref="A198:E198"/>
    <mergeCell ref="A208:E208"/>
    <mergeCell ref="A213:E213"/>
    <mergeCell ref="A94:E94"/>
    <mergeCell ref="A99:E99"/>
    <mergeCell ref="A104:E104"/>
    <mergeCell ref="A115:E115"/>
    <mergeCell ref="A330:F330"/>
    <mergeCell ref="B331:C331"/>
    <mergeCell ref="B332:C332"/>
    <mergeCell ref="B333:C333"/>
    <mergeCell ref="B218:F218"/>
    <mergeCell ref="B222:F222"/>
    <mergeCell ref="A272:E272"/>
    <mergeCell ref="A294:E294"/>
    <mergeCell ref="A305:E305"/>
    <mergeCell ref="A327:E327"/>
    <mergeCell ref="A220:E220"/>
    <mergeCell ref="A226:E226"/>
    <mergeCell ref="A235:E235"/>
    <mergeCell ref="A239:E239"/>
    <mergeCell ref="A243:E243"/>
    <mergeCell ref="A307:F307"/>
  </mergeCells>
  <pageMargins left="0.7" right="0.7" top="0.75" bottom="0.75" header="0.3" footer="0.3"/>
  <pageSetup paperSize="9" orientation="portrait" r:id="rId1"/>
  <headerFooter>
    <oddHeader>&amp;R&amp;"Calibri"&amp;10&amp;K008000 Do użytku wewnętrznego&amp;1#_x000D_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094874604CD18B4A9B45C10AC50FFD71" ma:contentTypeVersion="0" ma:contentTypeDescription="SWPP2 Dokument bazowy" ma:contentTypeScope="" ma:versionID="659dcff1ad35b47c75c62d74360ab4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Formularz cenowy (FC).xlsx</dmsv2BaseFileName>
    <dmsv2BaseDisplayName xmlns="http://schemas.microsoft.com/sharepoint/v3">Formularz cenowy (FC)</dmsv2BaseDisplayName>
    <dmsv2SWPP2ObjectNumber xmlns="http://schemas.microsoft.com/sharepoint/v3">POST/PEC/PEC/UZR/00969/2025                       </dmsv2SWPP2ObjectNumber>
    <dmsv2SWPP2SumMD5 xmlns="http://schemas.microsoft.com/sharepoint/v3">e26e56dccdd47d34485de75ddc3f6088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697885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24031335</dmsv2BaseClientSystemDocumentID>
    <dmsv2BaseModifiedByID xmlns="http://schemas.microsoft.com/sharepoint/v3">19100685</dmsv2BaseModifiedByID>
    <dmsv2BaseCreatedByID xmlns="http://schemas.microsoft.com/sharepoint/v3">19100685</dmsv2BaseCreatedByID>
    <dmsv2SWPP2ObjectDepartment xmlns="http://schemas.microsoft.com/sharepoint/v3">00000001000l0003000t</dmsv2SWPP2ObjectDepartment>
    <dmsv2SWPP2ObjectName xmlns="http://schemas.microsoft.com/sharepoint/v3">Postępowanie</dmsv2SWPP2ObjectName>
    <_dlc_DocId xmlns="a19cb1c7-c5c7-46d4-85ae-d83685407bba">JEUP5JKVCYQC-1133723987-27743</_dlc_DocId>
    <_dlc_DocIdUrl xmlns="a19cb1c7-c5c7-46d4-85ae-d83685407bba">
      <Url>https://swpp2.dms.gkpge.pl/sites/41/_layouts/15/DocIdRedir.aspx?ID=JEUP5JKVCYQC-1133723987-27743</Url>
      <Description>JEUP5JKVCYQC-1133723987-27743</Description>
    </_dlc_DocIdUrl>
  </documentManagement>
</p:properties>
</file>

<file path=customXml/itemProps1.xml><?xml version="1.0" encoding="utf-8"?>
<ds:datastoreItem xmlns:ds="http://schemas.openxmlformats.org/officeDocument/2006/customXml" ds:itemID="{813AB687-4F95-435C-8820-79462A5C1716}"/>
</file>

<file path=customXml/itemProps2.xml><?xml version="1.0" encoding="utf-8"?>
<ds:datastoreItem xmlns:ds="http://schemas.openxmlformats.org/officeDocument/2006/customXml" ds:itemID="{550967D4-DB3B-4B08-8085-D511351F21DD}"/>
</file>

<file path=customXml/itemProps3.xml><?xml version="1.0" encoding="utf-8"?>
<ds:datastoreItem xmlns:ds="http://schemas.openxmlformats.org/officeDocument/2006/customXml" ds:itemID="{1B398EA2-7B6F-4C32-9FB6-47178351EF4B}"/>
</file>

<file path=customXml/itemProps4.xml><?xml version="1.0" encoding="utf-8"?>
<ds:datastoreItem xmlns:ds="http://schemas.openxmlformats.org/officeDocument/2006/customXml" ds:itemID="{C19FDF52-3B09-4A4D-B235-B68A1ECF75D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Basak Jarosław [ZEWK S.A.]</dc:creator>
  <cp:lastModifiedBy>Staniak Emilia [PGE EC S.A.]</cp:lastModifiedBy>
  <dcterms:created xsi:type="dcterms:W3CDTF">2025-10-17T07:11:58Z</dcterms:created>
  <dcterms:modified xsi:type="dcterms:W3CDTF">2025-11-20T10:39:45Z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e670d91-bac0-4b54-ac76-602b596fb37b_Enabled">
    <vt:lpwstr>true</vt:lpwstr>
  </property>
  <property fmtid="{D5CDD505-2E9C-101B-9397-08002B2CF9AE}" pid="3" name="MSIP_Label_ae670d91-bac0-4b54-ac76-602b596fb37b_SetDate">
    <vt:lpwstr>2025-10-17T07:14:48Z</vt:lpwstr>
  </property>
  <property fmtid="{D5CDD505-2E9C-101B-9397-08002B2CF9AE}" pid="4" name="MSIP_Label_ae670d91-bac0-4b54-ac76-602b596fb37b_Method">
    <vt:lpwstr>Privileged</vt:lpwstr>
  </property>
  <property fmtid="{D5CDD505-2E9C-101B-9397-08002B2CF9AE}" pid="5" name="MSIP_Label_ae670d91-bac0-4b54-ac76-602b596fb37b_Name">
    <vt:lpwstr>Do użytku wewnętrznego</vt:lpwstr>
  </property>
  <property fmtid="{D5CDD505-2E9C-101B-9397-08002B2CF9AE}" pid="6" name="MSIP_Label_ae670d91-bac0-4b54-ac76-602b596fb37b_SiteId">
    <vt:lpwstr>e9895a11-04dc-4848-aa12-7fca9faefb60</vt:lpwstr>
  </property>
  <property fmtid="{D5CDD505-2E9C-101B-9397-08002B2CF9AE}" pid="7" name="MSIP_Label_ae670d91-bac0-4b54-ac76-602b596fb37b_ActionId">
    <vt:lpwstr>364b2896-6e13-4371-ac41-31ca613fc200</vt:lpwstr>
  </property>
  <property fmtid="{D5CDD505-2E9C-101B-9397-08002B2CF9AE}" pid="8" name="MSIP_Label_ae670d91-bac0-4b54-ac76-602b596fb37b_ContentBits">
    <vt:lpwstr>1</vt:lpwstr>
  </property>
  <property fmtid="{D5CDD505-2E9C-101B-9397-08002B2CF9AE}" pid="9" name="ContentTypeId">
    <vt:lpwstr>0x0101891000094874604CD18B4A9B45C10AC50FFD71</vt:lpwstr>
  </property>
  <property fmtid="{D5CDD505-2E9C-101B-9397-08002B2CF9AE}" pid="10" name="_dlc_DocIdItemGuid">
    <vt:lpwstr>72f04a05-d0fe-4cf3-a23b-41af38ad76d7</vt:lpwstr>
  </property>
</Properties>
</file>